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9440" windowHeight="10440" tabRatio="981" firstSheet="4" activeTab="4"/>
  </bookViews>
  <sheets>
    <sheet name="SALON 2" sheetId="57" state="hidden" r:id="rId1"/>
    <sheet name="SALON 3" sheetId="58" state="hidden" r:id="rId2"/>
    <sheet name="SALON 4" sheetId="59" state="hidden" r:id="rId3"/>
    <sheet name="KITAPSECIMTUT (2)" sheetId="56" state="hidden" r:id="rId4"/>
    <sheet name="baskı1" sheetId="55" r:id="rId5"/>
    <sheet name="baskı2" sheetId="60" r:id="rId6"/>
    <sheet name="baskı3" sheetId="61" state="hidden" r:id="rId7"/>
    <sheet name="baskı4" sheetId="62" state="hidden" r:id="rId8"/>
    <sheet name="UYGULAMASINAVSONUC" sheetId="14" state="hidden" r:id="rId9"/>
  </sheets>
  <definedNames>
    <definedName name="_xlnm._FilterDatabase" localSheetId="4" hidden="1">baskı1!$A$8:$I$25</definedName>
    <definedName name="_xlnm._FilterDatabase" localSheetId="5" hidden="1">baskı2!$A$8:$I$25</definedName>
    <definedName name="_xlnm._FilterDatabase" localSheetId="6" hidden="1">baskı3!$A$8:$I$25</definedName>
    <definedName name="_xlnm._FilterDatabase" localSheetId="7" hidden="1">baskı4!$A$8:$I$25</definedName>
    <definedName name="sinavtarihi" localSheetId="5">#REF!</definedName>
    <definedName name="sinavtarihi" localSheetId="6">#REF!</definedName>
    <definedName name="sinavtarihi" localSheetId="7">#REF!</definedName>
    <definedName name="sinavtarihi" localSheetId="3">#REF!</definedName>
    <definedName name="sinavtarihi" localSheetId="0">#REF!</definedName>
    <definedName name="sinavtarihi" localSheetId="1">#REF!</definedName>
    <definedName name="sinavtarihi" localSheetId="2">#REF!</definedName>
    <definedName name="sinavtarihi">#REF!</definedName>
    <definedName name="_xlnm.Print_Area" localSheetId="4">baskı1!$A$1:$I$44</definedName>
    <definedName name="_xlnm.Print_Area" localSheetId="5">baskı2!$A$1:$I$44</definedName>
    <definedName name="_xlnm.Print_Area" localSheetId="6">baskı3!$A$1:$I$44</definedName>
    <definedName name="_xlnm.Print_Area" localSheetId="7">baskı4!$A$1:$I$44</definedName>
    <definedName name="_xlnm.Print_Area" localSheetId="3">'KITAPSECIMTUT (2)'!$A$1:$L$55</definedName>
    <definedName name="_xlnm.Print_Area" localSheetId="0">'SALON 2'!$A$1:$G$36</definedName>
    <definedName name="_xlnm.Print_Area" localSheetId="1">'SALON 3'!$A$1:$G$36</definedName>
    <definedName name="_xlnm.Print_Area" localSheetId="2">'SALON 4'!$A$1:$G$36</definedName>
    <definedName name="_xlnm.Print_Titles" localSheetId="4">baskı1!$1:$8</definedName>
    <definedName name="_xlnm.Print_Titles" localSheetId="5">baskı2!$1:$8</definedName>
    <definedName name="_xlnm.Print_Titles" localSheetId="6">baskı3!$1:$8</definedName>
    <definedName name="_xlnm.Print_Titles" localSheetId="7">baskı4!$1:$8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57"/>
  <c r="D6"/>
  <c r="E39" i="61" l="1"/>
  <c r="H38"/>
  <c r="E38"/>
  <c r="D38"/>
  <c r="C38"/>
  <c r="A38"/>
  <c r="H37"/>
  <c r="F37"/>
  <c r="E37"/>
  <c r="D37"/>
  <c r="C37"/>
  <c r="A37"/>
  <c r="E39" i="62"/>
  <c r="H38"/>
  <c r="E38"/>
  <c r="D38"/>
  <c r="C38"/>
  <c r="A38"/>
  <c r="H37"/>
  <c r="F37"/>
  <c r="E37"/>
  <c r="D37"/>
  <c r="C37"/>
  <c r="A37"/>
  <c r="E39" i="60"/>
  <c r="H38"/>
  <c r="E38"/>
  <c r="D38"/>
  <c r="C38"/>
  <c r="A38"/>
  <c r="H37"/>
  <c r="F37"/>
  <c r="E37"/>
  <c r="D37"/>
  <c r="C37"/>
  <c r="A37"/>
  <c r="D7" i="58" l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11" i="57"/>
  <c r="D12"/>
  <c r="D13"/>
  <c r="D14"/>
  <c r="D15"/>
  <c r="D16"/>
  <c r="D17"/>
  <c r="D18"/>
  <c r="D19"/>
  <c r="D20"/>
  <c r="D21"/>
  <c r="D22"/>
  <c r="D23"/>
  <c r="D24"/>
  <c r="D25"/>
  <c r="H42" i="62"/>
  <c r="F42"/>
  <c r="E42"/>
  <c r="D42"/>
  <c r="E40"/>
  <c r="D40"/>
  <c r="C4"/>
  <c r="A2"/>
  <c r="A1"/>
  <c r="H42" i="61"/>
  <c r="F42"/>
  <c r="E42"/>
  <c r="D42"/>
  <c r="E40"/>
  <c r="D40"/>
  <c r="C4"/>
  <c r="A2"/>
  <c r="A1"/>
  <c r="H42" i="60"/>
  <c r="F42"/>
  <c r="E42"/>
  <c r="D42"/>
  <c r="E40"/>
  <c r="D40"/>
  <c r="C4"/>
  <c r="A2"/>
  <c r="A1"/>
  <c r="A30" i="59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D10"/>
  <c r="D9"/>
  <c r="D8"/>
  <c r="D7"/>
  <c r="D6"/>
  <c r="A6"/>
  <c r="A3"/>
  <c r="F2"/>
  <c r="A30" i="58"/>
  <c r="A29"/>
  <c r="A28"/>
  <c r="A27"/>
  <c r="D6"/>
  <c r="A6"/>
  <c r="A7" s="1"/>
  <c r="A8" s="1"/>
  <c r="A3"/>
  <c r="F2"/>
  <c r="A7" i="59" l="1"/>
  <c r="A8" s="1"/>
  <c r="A9" s="1"/>
  <c r="A10" s="1"/>
  <c r="A9" i="5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0" i="57"/>
  <c r="A29"/>
  <c r="A28"/>
  <c r="A27"/>
  <c r="A26"/>
  <c r="D10"/>
  <c r="D9"/>
  <c r="D8"/>
  <c r="A6"/>
  <c r="A7" s="1"/>
  <c r="A3"/>
  <c r="F2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G31" i="56" l="1"/>
  <c r="D31"/>
  <c r="G27"/>
  <c r="D27"/>
  <c r="B27"/>
  <c r="G26"/>
  <c r="D26"/>
  <c r="B26"/>
  <c r="B25"/>
  <c r="J13"/>
  <c r="D13"/>
  <c r="B13"/>
  <c r="G41" i="14" l="1"/>
  <c r="G40"/>
  <c r="C13"/>
  <c r="C15"/>
  <c r="E15"/>
  <c r="A11"/>
  <c r="A3"/>
  <c r="C19" l="1"/>
  <c r="E19"/>
  <c r="E27"/>
  <c r="E23"/>
  <c r="E21" s="1"/>
  <c r="E25"/>
  <c r="I23"/>
  <c r="I27"/>
  <c r="G25"/>
  <c r="G19"/>
  <c r="I25"/>
  <c r="G27"/>
  <c r="G23"/>
  <c r="C25"/>
  <c r="I19"/>
  <c r="I21" s="1"/>
  <c r="C23"/>
  <c r="C27"/>
  <c r="G21" l="1"/>
  <c r="K27"/>
  <c r="C21"/>
  <c r="K19"/>
  <c r="K23"/>
  <c r="K25"/>
  <c r="K21" l="1"/>
</calcChain>
</file>

<file path=xl/sharedStrings.xml><?xml version="1.0" encoding="utf-8"?>
<sst xmlns="http://schemas.openxmlformats.org/spreadsheetml/2006/main" count="343" uniqueCount="85">
  <si>
    <t>KURSİYERİN</t>
  </si>
  <si>
    <t>SONUÇ</t>
  </si>
  <si>
    <t>Sınava Girmesi Gereken Aday Sayısı:</t>
  </si>
  <si>
    <t>Toplam</t>
  </si>
  <si>
    <t>Sınava Katılan Aday Sayısı</t>
  </si>
  <si>
    <t>Sınava Katılmayan Aday Sayısı</t>
  </si>
  <si>
    <t>Başarılı Aday Sayısı</t>
  </si>
  <si>
    <t>Başarısız Aday Sayısı</t>
  </si>
  <si>
    <t>SIRA 
NO</t>
  </si>
  <si>
    <t>SERTİFİKA 
SINIFI</t>
  </si>
  <si>
    <t>KURUM 
NO</t>
  </si>
  <si>
    <t>YAZILI
SINAV
NOTU</t>
  </si>
  <si>
    <t>UYGULAMALI
SINAV
NOTU</t>
  </si>
  <si>
    <t>BAŞARI
NOTU</t>
  </si>
  <si>
    <t>NOT:Yeterli notu alamayanlar ile başarısız olanların durumu kırmızı kalemle yazılacaktır.</t>
  </si>
  <si>
    <t xml:space="preserve">Sınav tarihi :                                        </t>
  </si>
  <si>
    <t xml:space="preserve">Sınav Başlangıç ve Bitiş Saatleri:      </t>
  </si>
  <si>
    <t>Uygulamalı sınavlardaki iş ve işlemlerle ilgili görüşler:</t>
  </si>
  <si>
    <t>SINAV GÜNÜ</t>
  </si>
  <si>
    <t>ADI SOYADI</t>
  </si>
  <si>
    <t>Sayfa 1</t>
  </si>
  <si>
    <t>Günü saat 09:00 da yapılacak olan</t>
  </si>
  <si>
    <t>Bilgisayarlı Muhasebe</t>
  </si>
  <si>
    <t>TUTANAK</t>
  </si>
  <si>
    <t xml:space="preserve">          İş bu tutanak tarafımızdan imza altına alınmıştır.       </t>
  </si>
  <si>
    <t>Üye</t>
  </si>
  <si>
    <t>BİLMER</t>
  </si>
  <si>
    <t>Bilgisayar Programcılığı</t>
  </si>
  <si>
    <t>Bilgisayar İşletmenliği</t>
  </si>
  <si>
    <t xml:space="preserve">Hasta Kayıt Kabul </t>
  </si>
  <si>
    <t>sınavında  A,B,C ve D kitapçıklarının  sınav kitabı olarak uygulanmasına karar verilmiştir.</t>
  </si>
  <si>
    <t>Kursiyer</t>
  </si>
  <si>
    <t>KURSİYERLERİN</t>
  </si>
  <si>
    <t>SIRA NO</t>
  </si>
  <si>
    <t>KAYITLI OLDUĞU KURSUN ADI</t>
  </si>
  <si>
    <t>Sınavın Türü</t>
  </si>
  <si>
    <t>KİTAPÇIKTÜRÜ</t>
  </si>
  <si>
    <t>KULLANILAN SORU-CEVAP KAĞIT SAYISI</t>
  </si>
  <si>
    <t>İMZASI</t>
  </si>
  <si>
    <t>TC KİMLİK</t>
  </si>
  <si>
    <t>HASTA KABUL KURSU SINAVINA GİRİŞ TUTAĞI</t>
  </si>
  <si>
    <t>SINAVIN YAPILDIĞI BİNA</t>
  </si>
  <si>
    <t>2. NOLU SALON</t>
  </si>
  <si>
    <t>3. NOLU SALON</t>
  </si>
  <si>
    <t>4. NOLU SALON</t>
  </si>
  <si>
    <t>Sayfa 2</t>
  </si>
  <si>
    <t>Sayfa 3</t>
  </si>
  <si>
    <t>Sayfa 4</t>
  </si>
  <si>
    <t>A</t>
  </si>
  <si>
    <t>B</t>
  </si>
  <si>
    <t>C</t>
  </si>
  <si>
    <t>D</t>
  </si>
  <si>
    <t>BÜŞRA ÖZTÜRK</t>
  </si>
  <si>
    <t>DEMET İYİKANAT</t>
  </si>
  <si>
    <t>NURTEN MUTLU</t>
  </si>
  <si>
    <t>CANSU SARMAN</t>
  </si>
  <si>
    <t>SERAP KARAKAŞ DURGUT</t>
  </si>
  <si>
    <t>ASLI AYDEMİR</t>
  </si>
  <si>
    <t>HATİCE KARAKUYU</t>
  </si>
  <si>
    <t>MERVE KURT</t>
  </si>
  <si>
    <t>BETÜL GÜNÜNÇ</t>
  </si>
  <si>
    <t>NİHAL ATAŞ</t>
  </si>
  <si>
    <t>FATMA ERDOĞAN</t>
  </si>
  <si>
    <t>İLAYDA ÖZTÜRK</t>
  </si>
  <si>
    <t>SİMGE GÜMÜŞ</t>
  </si>
  <si>
    <t>KÜBRA ECEM TOSUN</t>
  </si>
  <si>
    <t>FERİDE SÖĞÜT</t>
  </si>
  <si>
    <t>TÜMAY YAKUT</t>
  </si>
  <si>
    <t>İBRAHİM ARPACIOĞLU</t>
  </si>
  <si>
    <t>GÖKÇE ŞAHİN</t>
  </si>
  <si>
    <t>İREM ÇITAKOĞLU</t>
  </si>
  <si>
    <t>SAMET KARAMUSTAFAO</t>
  </si>
  <si>
    <t>GAMZE SEL</t>
  </si>
  <si>
    <t>AYŞE DİNÇ</t>
  </si>
  <si>
    <t>TANJU GÖKMENOĞLU</t>
  </si>
  <si>
    <t>CANSU ŞAHİN</t>
  </si>
  <si>
    <t>GAMZE ÇALIŞKAN</t>
  </si>
  <si>
    <t>SEVİM SEVİL</t>
  </si>
  <si>
    <t>DAMLA BAŞTÜRK</t>
  </si>
  <si>
    <t>EBRU IŞIK</t>
  </si>
  <si>
    <t>AYÇA ONUR ŞENEL</t>
  </si>
  <si>
    <t>GİRMEDİ</t>
  </si>
  <si>
    <t>BAŞARILI</t>
  </si>
  <si>
    <t/>
  </si>
  <si>
    <t>BİLMER BİLGİSAYAR ve YABANCI DİL KURSLARI</t>
  </si>
</sst>
</file>

<file path=xl/styles.xml><?xml version="1.0" encoding="utf-8"?>
<styleSheet xmlns="http://schemas.openxmlformats.org/spreadsheetml/2006/main">
  <numFmts count="1">
    <numFmt numFmtId="164" formatCode="_-* #,##0.00\ _T_L_-;\-* #,##0.00\ _T_L_-;_-* &quot;-&quot;??\ _T_L_-;_-@_-"/>
  </numFmts>
  <fonts count="16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1.5"/>
      <name val="Times New Roman"/>
      <family val="1"/>
      <charset val="162"/>
    </font>
    <font>
      <sz val="8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2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164" fontId="2" fillId="0" borderId="0" applyFont="0" applyFill="0" applyBorder="0" applyAlignment="0" applyProtection="0"/>
    <xf numFmtId="0" fontId="1" fillId="0" borderId="0"/>
    <xf numFmtId="0" fontId="15" fillId="0" borderId="0"/>
  </cellStyleXfs>
  <cellXfs count="165">
    <xf numFmtId="0" fontId="0" fillId="0" borderId="0" xfId="0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20" fontId="4" fillId="0" borderId="0" xfId="0" applyNumberFormat="1" applyFont="1"/>
    <xf numFmtId="0" fontId="4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/>
    <xf numFmtId="0" fontId="4" fillId="2" borderId="3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vertical="center" wrapText="1"/>
    </xf>
    <xf numFmtId="0" fontId="4" fillId="0" borderId="5" xfId="0" applyFont="1" applyFill="1" applyBorder="1"/>
    <xf numFmtId="0" fontId="4" fillId="0" borderId="12" xfId="0" applyFont="1" applyFill="1" applyBorder="1"/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3" xfId="0" applyFont="1" applyFill="1" applyBorder="1" applyAlignment="1"/>
    <xf numFmtId="0" fontId="4" fillId="2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/>
    <xf numFmtId="0" fontId="8" fillId="0" borderId="6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7" xfId="0" applyFont="1" applyFill="1" applyBorder="1" applyAlignment="1"/>
    <xf numFmtId="0" fontId="8" fillId="0" borderId="4" xfId="0" applyFont="1" applyFill="1" applyBorder="1" applyAlignment="1"/>
    <xf numFmtId="0" fontId="8" fillId="0" borderId="8" xfId="0" applyFont="1" applyFill="1" applyBorder="1" applyAlignment="1"/>
    <xf numFmtId="1" fontId="10" fillId="0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2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/>
    <xf numFmtId="0" fontId="2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8" xfId="0" applyFont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11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12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20" fontId="0" fillId="0" borderId="11" xfId="0" applyNumberFormat="1" applyBorder="1" applyAlignment="1">
      <alignment vertical="center"/>
    </xf>
    <xf numFmtId="20" fontId="0" fillId="0" borderId="7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11" xfId="0" applyNumberFormat="1" applyBorder="1" applyAlignment="1">
      <alignment horizontal="center" wrapText="1"/>
    </xf>
    <xf numFmtId="0" fontId="0" fillId="0" borderId="12" xfId="0" applyNumberFormat="1" applyBorder="1" applyAlignment="1">
      <alignment horizontal="center" wrapText="1"/>
    </xf>
    <xf numFmtId="0" fontId="0" fillId="0" borderId="7" xfId="0" applyNumberFormat="1" applyBorder="1" applyAlignment="1">
      <alignment horizontal="center" wrapText="1"/>
    </xf>
    <xf numFmtId="0" fontId="0" fillId="0" borderId="8" xfId="0" applyNumberFormat="1" applyBorder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 4" xfId="4"/>
    <cellStyle name="Virgül 2" xfId="2"/>
  </cellStyles>
  <dxfs count="18">
    <dxf>
      <fill>
        <patternFill>
          <bgColor theme="0" tint="-4.9989318521683403E-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6">
    <tabColor theme="6" tint="0.39997558519241921"/>
  </sheetPr>
  <dimension ref="A1:I39"/>
  <sheetViews>
    <sheetView view="pageBreakPreview" zoomScale="70" zoomScaleSheetLayoutView="70" workbookViewId="0">
      <selection activeCell="F10" sqref="F10"/>
    </sheetView>
  </sheetViews>
  <sheetFormatPr defaultColWidth="0" defaultRowHeight="12.75" zeroHeight="1"/>
  <cols>
    <col min="1" max="1" width="9.140625" style="63" customWidth="1"/>
    <col min="2" max="2" width="37.5703125" style="63" customWidth="1"/>
    <col min="3" max="3" width="12.85546875" style="63" customWidth="1"/>
    <col min="4" max="4" width="27.42578125" style="63" customWidth="1"/>
    <col min="5" max="5" width="13.42578125" style="63" customWidth="1"/>
    <col min="6" max="6" width="17.7109375" style="63" bestFit="1" customWidth="1"/>
    <col min="7" max="7" width="33.42578125" style="63" customWidth="1"/>
    <col min="8" max="9" width="17.28515625" style="63" customWidth="1"/>
    <col min="10" max="16384" width="17.28515625" style="63" hidden="1"/>
  </cols>
  <sheetData>
    <row r="1" spans="1:7" ht="15.75">
      <c r="A1" s="92" t="s">
        <v>40</v>
      </c>
      <c r="B1" s="92"/>
      <c r="C1" s="93"/>
      <c r="D1" s="93"/>
      <c r="E1" s="93"/>
      <c r="F1" s="93"/>
      <c r="G1" s="93"/>
    </row>
    <row r="2" spans="1:7" ht="38.25" customHeight="1">
      <c r="A2" s="94" t="s">
        <v>41</v>
      </c>
      <c r="B2" s="95"/>
      <c r="C2" s="96" t="s">
        <v>42</v>
      </c>
      <c r="D2" s="97"/>
      <c r="E2" s="97"/>
      <c r="F2" s="98" t="e">
        <f>#REF!</f>
        <v>#REF!</v>
      </c>
      <c r="G2" s="98"/>
    </row>
    <row r="3" spans="1:7" ht="15.75">
      <c r="A3" s="99" t="e">
        <f>#REF!</f>
        <v>#REF!</v>
      </c>
      <c r="B3" s="100"/>
      <c r="C3" s="96"/>
      <c r="D3" s="97"/>
      <c r="E3" s="97"/>
      <c r="F3" s="98"/>
      <c r="G3" s="98"/>
    </row>
    <row r="4" spans="1:7" ht="15.75">
      <c r="A4" s="89" t="s">
        <v>32</v>
      </c>
      <c r="B4" s="90"/>
      <c r="C4" s="90"/>
      <c r="D4" s="90"/>
      <c r="E4" s="90"/>
      <c r="F4" s="90"/>
      <c r="G4" s="91"/>
    </row>
    <row r="5" spans="1:7" s="65" customFormat="1" ht="63" customHeight="1">
      <c r="A5" s="64" t="s">
        <v>33</v>
      </c>
      <c r="B5" s="64" t="s">
        <v>19</v>
      </c>
      <c r="C5" s="64" t="s">
        <v>34</v>
      </c>
      <c r="D5" s="64" t="s">
        <v>35</v>
      </c>
      <c r="E5" s="64" t="s">
        <v>36</v>
      </c>
      <c r="F5" s="64" t="s">
        <v>37</v>
      </c>
      <c r="G5" s="64" t="s">
        <v>38</v>
      </c>
    </row>
    <row r="6" spans="1:7" ht="33" customHeight="1">
      <c r="A6" s="44" t="str">
        <f>IF(NOT(ISBLANK(B6)),1,"")</f>
        <v/>
      </c>
      <c r="B6" s="66"/>
      <c r="C6" s="66" t="s">
        <v>26</v>
      </c>
      <c r="D6" s="66" t="e">
        <f>#REF!</f>
        <v>#REF!</v>
      </c>
      <c r="E6" s="67" t="s">
        <v>48</v>
      </c>
      <c r="F6" s="68"/>
      <c r="G6" s="69"/>
    </row>
    <row r="7" spans="1:7" ht="33" customHeight="1">
      <c r="A7" s="44" t="str">
        <f>IF(NOT(ISBLANK(B7)),A6+1,"")</f>
        <v/>
      </c>
      <c r="B7" s="66"/>
      <c r="C7" s="66" t="s">
        <v>26</v>
      </c>
      <c r="D7" s="66" t="e">
        <f>#REF!</f>
        <v>#REF!</v>
      </c>
      <c r="E7" s="67" t="s">
        <v>49</v>
      </c>
      <c r="F7" s="68"/>
      <c r="G7" s="69"/>
    </row>
    <row r="8" spans="1:7" ht="33" customHeight="1">
      <c r="A8" s="44" t="str">
        <f t="shared" ref="A8:A21" si="0">IF(NOT(ISBLANK(B8)),A7+1,"")</f>
        <v/>
      </c>
      <c r="B8" s="66"/>
      <c r="C8" s="66" t="s">
        <v>26</v>
      </c>
      <c r="D8" s="66" t="e">
        <f>#REF!</f>
        <v>#REF!</v>
      </c>
      <c r="E8" s="67" t="s">
        <v>50</v>
      </c>
      <c r="F8" s="68"/>
      <c r="G8" s="69"/>
    </row>
    <row r="9" spans="1:7" ht="33" customHeight="1">
      <c r="A9" s="44" t="str">
        <f t="shared" si="0"/>
        <v/>
      </c>
      <c r="B9" s="66"/>
      <c r="C9" s="66" t="s">
        <v>26</v>
      </c>
      <c r="D9" s="66" t="e">
        <f>#REF!</f>
        <v>#REF!</v>
      </c>
      <c r="E9" s="67" t="s">
        <v>51</v>
      </c>
      <c r="F9" s="68"/>
      <c r="G9" s="69"/>
    </row>
    <row r="10" spans="1:7" ht="33" customHeight="1">
      <c r="A10" s="44" t="str">
        <f t="shared" si="0"/>
        <v/>
      </c>
      <c r="B10" s="66"/>
      <c r="C10" s="66" t="s">
        <v>26</v>
      </c>
      <c r="D10" s="66" t="e">
        <f>#REF!</f>
        <v>#REF!</v>
      </c>
      <c r="E10" s="67" t="s">
        <v>48</v>
      </c>
      <c r="F10" s="68"/>
      <c r="G10" s="69"/>
    </row>
    <row r="11" spans="1:7" ht="33" customHeight="1">
      <c r="A11" s="44" t="str">
        <f t="shared" si="0"/>
        <v/>
      </c>
      <c r="B11" s="66"/>
      <c r="C11" s="66" t="s">
        <v>26</v>
      </c>
      <c r="D11" s="66" t="e">
        <f>#REF!</f>
        <v>#REF!</v>
      </c>
      <c r="E11" s="67" t="s">
        <v>49</v>
      </c>
      <c r="F11" s="68"/>
      <c r="G11" s="69"/>
    </row>
    <row r="12" spans="1:7" ht="33" customHeight="1">
      <c r="A12" s="44" t="str">
        <f t="shared" si="0"/>
        <v/>
      </c>
      <c r="B12" s="66"/>
      <c r="C12" s="66" t="s">
        <v>26</v>
      </c>
      <c r="D12" s="66" t="e">
        <f>#REF!</f>
        <v>#REF!</v>
      </c>
      <c r="E12" s="67" t="s">
        <v>50</v>
      </c>
      <c r="F12" s="68"/>
      <c r="G12" s="69"/>
    </row>
    <row r="13" spans="1:7" ht="33" customHeight="1">
      <c r="A13" s="44" t="str">
        <f t="shared" si="0"/>
        <v/>
      </c>
      <c r="B13" s="66"/>
      <c r="C13" s="66" t="s">
        <v>26</v>
      </c>
      <c r="D13" s="66" t="e">
        <f>#REF!</f>
        <v>#REF!</v>
      </c>
      <c r="E13" s="67" t="s">
        <v>51</v>
      </c>
      <c r="F13" s="68"/>
      <c r="G13" s="69"/>
    </row>
    <row r="14" spans="1:7" ht="33" customHeight="1">
      <c r="A14" s="44" t="str">
        <f t="shared" si="0"/>
        <v/>
      </c>
      <c r="B14" s="66"/>
      <c r="C14" s="66" t="s">
        <v>26</v>
      </c>
      <c r="D14" s="66" t="e">
        <f>#REF!</f>
        <v>#REF!</v>
      </c>
      <c r="E14" s="67" t="s">
        <v>48</v>
      </c>
      <c r="F14" s="68"/>
      <c r="G14" s="69"/>
    </row>
    <row r="15" spans="1:7" ht="33" customHeight="1">
      <c r="A15" s="44" t="str">
        <f t="shared" si="0"/>
        <v/>
      </c>
      <c r="B15" s="66"/>
      <c r="C15" s="66" t="s">
        <v>26</v>
      </c>
      <c r="D15" s="66" t="e">
        <f>#REF!</f>
        <v>#REF!</v>
      </c>
      <c r="E15" s="67" t="s">
        <v>49</v>
      </c>
      <c r="F15" s="68"/>
      <c r="G15" s="69"/>
    </row>
    <row r="16" spans="1:7" ht="33" customHeight="1">
      <c r="A16" s="44" t="str">
        <f t="shared" si="0"/>
        <v/>
      </c>
      <c r="B16" s="66"/>
      <c r="C16" s="66" t="s">
        <v>26</v>
      </c>
      <c r="D16" s="66" t="e">
        <f>#REF!</f>
        <v>#REF!</v>
      </c>
      <c r="E16" s="67" t="s">
        <v>50</v>
      </c>
      <c r="F16" s="68"/>
      <c r="G16" s="69"/>
    </row>
    <row r="17" spans="1:7" ht="33" customHeight="1">
      <c r="A17" s="44" t="str">
        <f t="shared" si="0"/>
        <v/>
      </c>
      <c r="B17" s="66"/>
      <c r="C17" s="66" t="s">
        <v>26</v>
      </c>
      <c r="D17" s="66" t="e">
        <f>#REF!</f>
        <v>#REF!</v>
      </c>
      <c r="E17" s="67" t="s">
        <v>51</v>
      </c>
      <c r="F17" s="68"/>
      <c r="G17" s="69"/>
    </row>
    <row r="18" spans="1:7" ht="33" customHeight="1">
      <c r="A18" s="44" t="str">
        <f t="shared" si="0"/>
        <v/>
      </c>
      <c r="B18" s="66"/>
      <c r="C18" s="66" t="s">
        <v>26</v>
      </c>
      <c r="D18" s="66" t="e">
        <f>#REF!</f>
        <v>#REF!</v>
      </c>
      <c r="E18" s="67" t="s">
        <v>48</v>
      </c>
      <c r="F18" s="68"/>
      <c r="G18" s="69"/>
    </row>
    <row r="19" spans="1:7" ht="33" customHeight="1">
      <c r="A19" s="44" t="str">
        <f t="shared" si="0"/>
        <v/>
      </c>
      <c r="B19" s="66"/>
      <c r="C19" s="66" t="s">
        <v>26</v>
      </c>
      <c r="D19" s="66" t="e">
        <f>#REF!</f>
        <v>#REF!</v>
      </c>
      <c r="E19" s="67" t="s">
        <v>49</v>
      </c>
      <c r="F19" s="68"/>
      <c r="G19" s="69"/>
    </row>
    <row r="20" spans="1:7" ht="33" customHeight="1">
      <c r="A20" s="44" t="str">
        <f t="shared" si="0"/>
        <v/>
      </c>
      <c r="B20" s="66"/>
      <c r="C20" s="66" t="s">
        <v>26</v>
      </c>
      <c r="D20" s="66" t="e">
        <f>#REF!</f>
        <v>#REF!</v>
      </c>
      <c r="E20" s="67" t="s">
        <v>50</v>
      </c>
      <c r="F20" s="68"/>
      <c r="G20" s="69"/>
    </row>
    <row r="21" spans="1:7" ht="33" customHeight="1">
      <c r="A21" s="44" t="str">
        <f t="shared" si="0"/>
        <v/>
      </c>
      <c r="B21" s="66"/>
      <c r="C21" s="66" t="s">
        <v>26</v>
      </c>
      <c r="D21" s="66" t="e">
        <f>#REF!</f>
        <v>#REF!</v>
      </c>
      <c r="E21" s="67" t="s">
        <v>51</v>
      </c>
      <c r="F21" s="68"/>
      <c r="G21" s="69"/>
    </row>
    <row r="22" spans="1:7" ht="33" customHeight="1">
      <c r="A22" s="44" t="str">
        <f>IF(NOT(ISBLANK(B22)),A21+1,"")</f>
        <v/>
      </c>
      <c r="B22" s="66"/>
      <c r="C22" s="66" t="s">
        <v>26</v>
      </c>
      <c r="D22" s="66" t="e">
        <f>#REF!</f>
        <v>#REF!</v>
      </c>
      <c r="E22" s="67" t="s">
        <v>48</v>
      </c>
      <c r="F22" s="68"/>
      <c r="G22" s="69"/>
    </row>
    <row r="23" spans="1:7" ht="33" customHeight="1">
      <c r="A23" s="44" t="str">
        <f t="shared" ref="A23:A30" si="1">IF(NOT(ISBLANK(B23)),A22+1,"")</f>
        <v/>
      </c>
      <c r="B23" s="66"/>
      <c r="C23" s="66" t="s">
        <v>26</v>
      </c>
      <c r="D23" s="66" t="e">
        <f>#REF!</f>
        <v>#REF!</v>
      </c>
      <c r="E23" s="67" t="s">
        <v>49</v>
      </c>
      <c r="F23" s="68"/>
      <c r="G23" s="69"/>
    </row>
    <row r="24" spans="1:7" ht="33" customHeight="1">
      <c r="A24" s="44" t="str">
        <f t="shared" si="1"/>
        <v/>
      </c>
      <c r="B24" s="66"/>
      <c r="C24" s="66" t="s">
        <v>26</v>
      </c>
      <c r="D24" s="66" t="e">
        <f>#REF!</f>
        <v>#REF!</v>
      </c>
      <c r="E24" s="67" t="s">
        <v>50</v>
      </c>
      <c r="F24" s="68"/>
      <c r="G24" s="69"/>
    </row>
    <row r="25" spans="1:7" ht="24.95" customHeight="1">
      <c r="A25" s="44" t="str">
        <f t="shared" si="1"/>
        <v/>
      </c>
      <c r="B25" s="66"/>
      <c r="C25" s="66" t="s">
        <v>26</v>
      </c>
      <c r="D25" s="66" t="e">
        <f>#REF!</f>
        <v>#REF!</v>
      </c>
      <c r="E25" s="67" t="s">
        <v>51</v>
      </c>
      <c r="F25" s="68"/>
      <c r="G25" s="69"/>
    </row>
    <row r="26" spans="1:7" s="70" customFormat="1" ht="24.95" customHeight="1">
      <c r="A26" s="44" t="str">
        <f t="shared" si="1"/>
        <v/>
      </c>
      <c r="B26" s="66"/>
      <c r="C26" s="66"/>
      <c r="D26" s="66"/>
      <c r="E26" s="67"/>
      <c r="F26" s="68"/>
      <c r="G26" s="69"/>
    </row>
    <row r="27" spans="1:7" s="70" customFormat="1" ht="24.95" customHeight="1">
      <c r="A27" s="44" t="str">
        <f t="shared" si="1"/>
        <v/>
      </c>
      <c r="B27" s="66"/>
      <c r="C27" s="66"/>
      <c r="D27" s="66"/>
      <c r="E27" s="67"/>
      <c r="F27" s="68"/>
      <c r="G27" s="69"/>
    </row>
    <row r="28" spans="1:7" s="70" customFormat="1" ht="24.95" customHeight="1">
      <c r="A28" s="44" t="str">
        <f t="shared" si="1"/>
        <v/>
      </c>
      <c r="B28" s="66"/>
      <c r="C28" s="66"/>
      <c r="D28" s="66"/>
      <c r="E28" s="67"/>
      <c r="F28" s="64"/>
      <c r="G28" s="69"/>
    </row>
    <row r="29" spans="1:7" ht="24.95" customHeight="1">
      <c r="A29" s="44" t="str">
        <f t="shared" si="1"/>
        <v/>
      </c>
      <c r="B29" s="66"/>
      <c r="C29" s="66"/>
      <c r="D29" s="66"/>
      <c r="E29" s="67"/>
      <c r="F29" s="64"/>
      <c r="G29" s="69"/>
    </row>
    <row r="30" spans="1:7" ht="24.95" customHeight="1">
      <c r="A30" s="44" t="str">
        <f t="shared" si="1"/>
        <v/>
      </c>
      <c r="B30" s="66"/>
      <c r="C30" s="66"/>
      <c r="D30" s="66"/>
      <c r="E30" s="67"/>
      <c r="F30" s="64"/>
      <c r="G30" s="69"/>
    </row>
    <row r="31" spans="1:7" ht="24.95" customHeight="1">
      <c r="E31" s="71"/>
      <c r="F31" s="72"/>
      <c r="G31" s="73"/>
    </row>
    <row r="32" spans="1:7" ht="24.95" customHeight="1">
      <c r="A32" s="74"/>
      <c r="B32" s="75"/>
      <c r="C32" s="75"/>
      <c r="D32" s="75"/>
      <c r="E32" s="71"/>
      <c r="F32" s="72"/>
      <c r="G32" s="73"/>
    </row>
    <row r="33" spans="1:9" ht="24.95" customHeight="1">
      <c r="A33" s="74"/>
      <c r="B33" s="75"/>
      <c r="C33" s="75"/>
      <c r="D33" s="75"/>
      <c r="F33" s="76"/>
      <c r="G33"/>
    </row>
    <row r="34" spans="1:9" ht="24.95" customHeight="1">
      <c r="A34" s="74"/>
      <c r="B34" s="75"/>
      <c r="C34" s="75"/>
      <c r="D34" s="75"/>
      <c r="E34" s="71"/>
      <c r="F34" s="72"/>
      <c r="G34" s="73"/>
    </row>
    <row r="35" spans="1:9" ht="24.95" customHeight="1">
      <c r="A35" s="77"/>
      <c r="B35" s="70"/>
      <c r="C35" s="70"/>
      <c r="D35" s="70"/>
      <c r="E35" s="70"/>
      <c r="F35" s="70"/>
      <c r="G35" s="78"/>
    </row>
    <row r="36" spans="1:9" ht="24.95" customHeight="1">
      <c r="A36" s="79"/>
      <c r="B36" s="80"/>
      <c r="C36" s="80"/>
      <c r="D36" s="80"/>
      <c r="E36" s="80"/>
      <c r="F36" s="80"/>
      <c r="G36" s="81"/>
    </row>
    <row r="37" spans="1:9"/>
    <row r="38" spans="1:9">
      <c r="I38" s="45"/>
    </row>
    <row r="39" spans="1:9" ht="12" hidden="1" customHeight="1"/>
  </sheetData>
  <mergeCells count="6">
    <mergeCell ref="A4:G4"/>
    <mergeCell ref="A1:G1"/>
    <mergeCell ref="A2:B2"/>
    <mergeCell ref="C2:E3"/>
    <mergeCell ref="F2:G3"/>
    <mergeCell ref="A3:B3"/>
  </mergeCells>
  <pageMargins left="0.75" right="0.75" top="1" bottom="1" header="0.5" footer="0.5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8">
    <tabColor theme="6" tint="0.39997558519241921"/>
  </sheetPr>
  <dimension ref="A1:I39"/>
  <sheetViews>
    <sheetView view="pageBreakPreview" zoomScale="70" zoomScaleSheetLayoutView="70" workbookViewId="0">
      <selection activeCell="F18" sqref="F18"/>
    </sheetView>
  </sheetViews>
  <sheetFormatPr defaultColWidth="0" defaultRowHeight="12.75" zeroHeight="1"/>
  <cols>
    <col min="1" max="1" width="9.140625" style="63" customWidth="1"/>
    <col min="2" max="2" width="37.5703125" style="63" customWidth="1"/>
    <col min="3" max="3" width="12.85546875" style="63" customWidth="1"/>
    <col min="4" max="4" width="27.42578125" style="63" customWidth="1"/>
    <col min="5" max="5" width="13.42578125" style="63" customWidth="1"/>
    <col min="6" max="6" width="17.7109375" style="63" bestFit="1" customWidth="1"/>
    <col min="7" max="7" width="33.42578125" style="63" customWidth="1"/>
    <col min="8" max="9" width="17.28515625" style="63" customWidth="1"/>
    <col min="10" max="16384" width="17.28515625" style="63" hidden="1"/>
  </cols>
  <sheetData>
    <row r="1" spans="1:7" ht="15.75">
      <c r="A1" s="92" t="s">
        <v>40</v>
      </c>
      <c r="B1" s="92"/>
      <c r="C1" s="93"/>
      <c r="D1" s="93"/>
      <c r="E1" s="93"/>
      <c r="F1" s="93"/>
      <c r="G1" s="93"/>
    </row>
    <row r="2" spans="1:7" ht="38.25" customHeight="1">
      <c r="A2" s="94" t="s">
        <v>41</v>
      </c>
      <c r="B2" s="95"/>
      <c r="C2" s="96" t="s">
        <v>43</v>
      </c>
      <c r="D2" s="97"/>
      <c r="E2" s="97"/>
      <c r="F2" s="98" t="e">
        <f>#REF!</f>
        <v>#REF!</v>
      </c>
      <c r="G2" s="98"/>
    </row>
    <row r="3" spans="1:7" ht="15.75">
      <c r="A3" s="99" t="e">
        <f>#REF!</f>
        <v>#REF!</v>
      </c>
      <c r="B3" s="100"/>
      <c r="C3" s="96"/>
      <c r="D3" s="97"/>
      <c r="E3" s="97"/>
      <c r="F3" s="98"/>
      <c r="G3" s="98"/>
    </row>
    <row r="4" spans="1:7" ht="15.75">
      <c r="A4" s="89" t="s">
        <v>32</v>
      </c>
      <c r="B4" s="90"/>
      <c r="C4" s="90"/>
      <c r="D4" s="90"/>
      <c r="E4" s="90"/>
      <c r="F4" s="90"/>
      <c r="G4" s="91"/>
    </row>
    <row r="5" spans="1:7" s="65" customFormat="1" ht="63" customHeight="1">
      <c r="A5" s="64" t="s">
        <v>33</v>
      </c>
      <c r="B5" s="64" t="s">
        <v>19</v>
      </c>
      <c r="C5" s="64" t="s">
        <v>34</v>
      </c>
      <c r="D5" s="64" t="s">
        <v>35</v>
      </c>
      <c r="E5" s="64" t="s">
        <v>36</v>
      </c>
      <c r="F5" s="64" t="s">
        <v>37</v>
      </c>
      <c r="G5" s="64" t="s">
        <v>38</v>
      </c>
    </row>
    <row r="6" spans="1:7" ht="33" customHeight="1">
      <c r="A6" s="44" t="str">
        <f>IF(NOT(ISBLANK(B6)),1,"")</f>
        <v/>
      </c>
      <c r="B6" s="66"/>
      <c r="C6" s="66" t="s">
        <v>26</v>
      </c>
      <c r="D6" s="66" t="e">
        <f>#REF!</f>
        <v>#REF!</v>
      </c>
      <c r="E6" s="67" t="s">
        <v>48</v>
      </c>
      <c r="F6" s="68"/>
      <c r="G6" s="69"/>
    </row>
    <row r="7" spans="1:7" ht="33" customHeight="1">
      <c r="A7" s="44" t="str">
        <f>IF(NOT(ISBLANK(B7)),A6+1,"")</f>
        <v/>
      </c>
      <c r="B7" s="66"/>
      <c r="C7" s="66" t="s">
        <v>26</v>
      </c>
      <c r="D7" s="66" t="e">
        <f>#REF!</f>
        <v>#REF!</v>
      </c>
      <c r="E7" s="67" t="s">
        <v>49</v>
      </c>
      <c r="F7" s="68"/>
      <c r="G7" s="69"/>
    </row>
    <row r="8" spans="1:7" ht="33" customHeight="1">
      <c r="A8" s="44" t="str">
        <f t="shared" ref="A8:A21" si="0">IF(NOT(ISBLANK(B8)),A7+1,"")</f>
        <v/>
      </c>
      <c r="B8" s="66"/>
      <c r="C8" s="66" t="s">
        <v>26</v>
      </c>
      <c r="D8" s="66" t="e">
        <f>#REF!</f>
        <v>#REF!</v>
      </c>
      <c r="E8" s="67" t="s">
        <v>50</v>
      </c>
      <c r="F8" s="68"/>
      <c r="G8" s="69"/>
    </row>
    <row r="9" spans="1:7" ht="33" customHeight="1">
      <c r="A9" s="44" t="str">
        <f t="shared" si="0"/>
        <v/>
      </c>
      <c r="B9" s="66"/>
      <c r="C9" s="66" t="s">
        <v>26</v>
      </c>
      <c r="D9" s="66" t="e">
        <f>#REF!</f>
        <v>#REF!</v>
      </c>
      <c r="E9" s="67" t="s">
        <v>51</v>
      </c>
      <c r="F9" s="68"/>
      <c r="G9" s="69"/>
    </row>
    <row r="10" spans="1:7" ht="33" customHeight="1">
      <c r="A10" s="44" t="str">
        <f t="shared" si="0"/>
        <v/>
      </c>
      <c r="B10" s="66"/>
      <c r="C10" s="66" t="s">
        <v>26</v>
      </c>
      <c r="D10" s="66" t="e">
        <f>#REF!</f>
        <v>#REF!</v>
      </c>
      <c r="E10" s="67" t="s">
        <v>48</v>
      </c>
      <c r="F10" s="68"/>
      <c r="G10" s="69"/>
    </row>
    <row r="11" spans="1:7" ht="33" customHeight="1">
      <c r="A11" s="44" t="str">
        <f t="shared" si="0"/>
        <v/>
      </c>
      <c r="B11" s="66"/>
      <c r="C11" s="66" t="s">
        <v>26</v>
      </c>
      <c r="D11" s="66" t="e">
        <f>#REF!</f>
        <v>#REF!</v>
      </c>
      <c r="E11" s="67" t="s">
        <v>49</v>
      </c>
      <c r="F11" s="68"/>
      <c r="G11" s="69"/>
    </row>
    <row r="12" spans="1:7" ht="33" customHeight="1">
      <c r="A12" s="44" t="str">
        <f t="shared" si="0"/>
        <v/>
      </c>
      <c r="B12" s="66"/>
      <c r="C12" s="66" t="s">
        <v>26</v>
      </c>
      <c r="D12" s="66" t="e">
        <f>#REF!</f>
        <v>#REF!</v>
      </c>
      <c r="E12" s="67" t="s">
        <v>50</v>
      </c>
      <c r="F12" s="68"/>
      <c r="G12" s="69"/>
    </row>
    <row r="13" spans="1:7" ht="33" customHeight="1">
      <c r="A13" s="44" t="str">
        <f t="shared" si="0"/>
        <v/>
      </c>
      <c r="B13" s="66"/>
      <c r="C13" s="66" t="s">
        <v>26</v>
      </c>
      <c r="D13" s="66" t="e">
        <f>#REF!</f>
        <v>#REF!</v>
      </c>
      <c r="E13" s="67" t="s">
        <v>51</v>
      </c>
      <c r="F13" s="68"/>
      <c r="G13" s="69"/>
    </row>
    <row r="14" spans="1:7" ht="33" customHeight="1">
      <c r="A14" s="44" t="str">
        <f t="shared" si="0"/>
        <v/>
      </c>
      <c r="B14" s="66"/>
      <c r="C14" s="66" t="s">
        <v>26</v>
      </c>
      <c r="D14" s="66" t="e">
        <f>#REF!</f>
        <v>#REF!</v>
      </c>
      <c r="E14" s="67" t="s">
        <v>48</v>
      </c>
      <c r="F14" s="68"/>
      <c r="G14" s="69"/>
    </row>
    <row r="15" spans="1:7" ht="33" customHeight="1">
      <c r="A15" s="44" t="str">
        <f t="shared" si="0"/>
        <v/>
      </c>
      <c r="B15" s="66"/>
      <c r="C15" s="66" t="s">
        <v>26</v>
      </c>
      <c r="D15" s="66" t="e">
        <f>#REF!</f>
        <v>#REF!</v>
      </c>
      <c r="E15" s="67" t="s">
        <v>49</v>
      </c>
      <c r="F15" s="68"/>
      <c r="G15" s="69"/>
    </row>
    <row r="16" spans="1:7" ht="33" customHeight="1">
      <c r="A16" s="44" t="str">
        <f t="shared" si="0"/>
        <v/>
      </c>
      <c r="B16" s="66"/>
      <c r="C16" s="66" t="s">
        <v>26</v>
      </c>
      <c r="D16" s="66" t="e">
        <f>#REF!</f>
        <v>#REF!</v>
      </c>
      <c r="E16" s="67" t="s">
        <v>50</v>
      </c>
      <c r="F16" s="68"/>
      <c r="G16" s="69"/>
    </row>
    <row r="17" spans="1:7" ht="33" customHeight="1">
      <c r="A17" s="44" t="str">
        <f t="shared" si="0"/>
        <v/>
      </c>
      <c r="B17" s="66"/>
      <c r="C17" s="66" t="s">
        <v>26</v>
      </c>
      <c r="D17" s="66" t="e">
        <f>#REF!</f>
        <v>#REF!</v>
      </c>
      <c r="E17" s="67" t="s">
        <v>51</v>
      </c>
      <c r="F17" s="68"/>
      <c r="G17" s="69"/>
    </row>
    <row r="18" spans="1:7" ht="33" customHeight="1">
      <c r="A18" s="44" t="str">
        <f t="shared" si="0"/>
        <v/>
      </c>
      <c r="B18" s="66"/>
      <c r="C18" s="66" t="s">
        <v>26</v>
      </c>
      <c r="D18" s="66" t="e">
        <f>#REF!</f>
        <v>#REF!</v>
      </c>
      <c r="E18" s="67" t="s">
        <v>48</v>
      </c>
      <c r="F18" s="68"/>
      <c r="G18" s="69"/>
    </row>
    <row r="19" spans="1:7" ht="33" customHeight="1">
      <c r="A19" s="44" t="str">
        <f t="shared" si="0"/>
        <v/>
      </c>
      <c r="B19" s="66"/>
      <c r="C19" s="66" t="s">
        <v>26</v>
      </c>
      <c r="D19" s="66" t="e">
        <f>#REF!</f>
        <v>#REF!</v>
      </c>
      <c r="E19" s="67" t="s">
        <v>49</v>
      </c>
      <c r="F19" s="68"/>
      <c r="G19" s="69"/>
    </row>
    <row r="20" spans="1:7" ht="33" customHeight="1">
      <c r="A20" s="44" t="str">
        <f t="shared" si="0"/>
        <v/>
      </c>
      <c r="B20" s="66"/>
      <c r="C20" s="66" t="s">
        <v>26</v>
      </c>
      <c r="D20" s="66" t="e">
        <f>#REF!</f>
        <v>#REF!</v>
      </c>
      <c r="E20" s="67" t="s">
        <v>50</v>
      </c>
      <c r="F20" s="68"/>
      <c r="G20" s="69"/>
    </row>
    <row r="21" spans="1:7" ht="33" customHeight="1">
      <c r="A21" s="44" t="str">
        <f t="shared" si="0"/>
        <v/>
      </c>
      <c r="B21" s="66"/>
      <c r="C21" s="66" t="s">
        <v>26</v>
      </c>
      <c r="D21" s="66" t="e">
        <f>#REF!</f>
        <v>#REF!</v>
      </c>
      <c r="E21" s="67" t="s">
        <v>51</v>
      </c>
      <c r="F21" s="68"/>
      <c r="G21" s="69"/>
    </row>
    <row r="22" spans="1:7" ht="33" customHeight="1">
      <c r="A22" s="44" t="str">
        <f>IF(NOT(ISBLANK(B22)),A21+1,"")</f>
        <v/>
      </c>
      <c r="B22" s="66"/>
      <c r="C22" s="66" t="s">
        <v>26</v>
      </c>
      <c r="D22" s="66" t="e">
        <f>#REF!</f>
        <v>#REF!</v>
      </c>
      <c r="E22" s="67" t="s">
        <v>48</v>
      </c>
      <c r="F22" s="68"/>
      <c r="G22" s="69"/>
    </row>
    <row r="23" spans="1:7" ht="33" customHeight="1">
      <c r="A23" s="44" t="str">
        <f t="shared" ref="A23:A30" si="1">IF(NOT(ISBLANK(B23)),A22+1,"")</f>
        <v/>
      </c>
      <c r="B23" s="66"/>
      <c r="C23" s="66" t="s">
        <v>26</v>
      </c>
      <c r="D23" s="66" t="e">
        <f>#REF!</f>
        <v>#REF!</v>
      </c>
      <c r="E23" s="67" t="s">
        <v>49</v>
      </c>
      <c r="F23" s="68"/>
      <c r="G23" s="69"/>
    </row>
    <row r="24" spans="1:7" ht="33" customHeight="1">
      <c r="A24" s="44" t="str">
        <f t="shared" si="1"/>
        <v/>
      </c>
      <c r="B24" s="66"/>
      <c r="C24" s="66" t="s">
        <v>26</v>
      </c>
      <c r="D24" s="66" t="e">
        <f>#REF!</f>
        <v>#REF!</v>
      </c>
      <c r="E24" s="67" t="s">
        <v>50</v>
      </c>
      <c r="F24" s="68"/>
      <c r="G24" s="69"/>
    </row>
    <row r="25" spans="1:7" ht="24.95" customHeight="1">
      <c r="A25" s="44" t="str">
        <f t="shared" si="1"/>
        <v/>
      </c>
      <c r="B25" s="66"/>
      <c r="C25" s="66" t="s">
        <v>26</v>
      </c>
      <c r="D25" s="66" t="e">
        <f>#REF!</f>
        <v>#REF!</v>
      </c>
      <c r="E25" s="67" t="s">
        <v>51</v>
      </c>
      <c r="F25" s="68"/>
      <c r="G25" s="69"/>
    </row>
    <row r="26" spans="1:7" s="70" customFormat="1" ht="24.95" customHeight="1">
      <c r="A26" s="44" t="str">
        <f t="shared" si="1"/>
        <v/>
      </c>
      <c r="B26" s="66"/>
      <c r="C26" s="66" t="s">
        <v>26</v>
      </c>
      <c r="D26" s="66" t="e">
        <f>#REF!</f>
        <v>#REF!</v>
      </c>
      <c r="E26" s="67" t="s">
        <v>48</v>
      </c>
      <c r="F26" s="68"/>
      <c r="G26" s="69"/>
    </row>
    <row r="27" spans="1:7" s="70" customFormat="1" ht="24.95" customHeight="1">
      <c r="A27" s="44" t="str">
        <f t="shared" si="1"/>
        <v/>
      </c>
      <c r="B27" s="66"/>
      <c r="C27" s="66"/>
      <c r="D27" s="66"/>
      <c r="E27" s="67"/>
      <c r="F27" s="68"/>
      <c r="G27" s="69"/>
    </row>
    <row r="28" spans="1:7" s="70" customFormat="1" ht="24.95" customHeight="1">
      <c r="A28" s="44" t="str">
        <f t="shared" si="1"/>
        <v/>
      </c>
      <c r="B28" s="66"/>
      <c r="C28" s="66"/>
      <c r="D28" s="66"/>
      <c r="E28" s="67"/>
      <c r="F28" s="64"/>
      <c r="G28" s="69"/>
    </row>
    <row r="29" spans="1:7" ht="24.95" customHeight="1">
      <c r="A29" s="44" t="str">
        <f t="shared" si="1"/>
        <v/>
      </c>
      <c r="B29" s="66"/>
      <c r="C29" s="66"/>
      <c r="D29" s="66"/>
      <c r="E29" s="67"/>
      <c r="F29" s="64"/>
      <c r="G29" s="69"/>
    </row>
    <row r="30" spans="1:7" ht="24.95" customHeight="1">
      <c r="A30" s="44" t="str">
        <f t="shared" si="1"/>
        <v/>
      </c>
      <c r="B30" s="66"/>
      <c r="C30" s="66"/>
      <c r="D30" s="66"/>
      <c r="E30" s="67"/>
      <c r="F30" s="64"/>
      <c r="G30" s="69"/>
    </row>
    <row r="31" spans="1:7" ht="24.95" customHeight="1">
      <c r="E31" s="71"/>
      <c r="F31" s="72"/>
      <c r="G31" s="73"/>
    </row>
    <row r="32" spans="1:7" ht="24.95" customHeight="1">
      <c r="A32" s="74"/>
      <c r="B32" s="75"/>
      <c r="C32" s="75"/>
      <c r="D32" s="75"/>
      <c r="E32" s="71"/>
      <c r="F32" s="72"/>
      <c r="G32" s="73"/>
    </row>
    <row r="33" spans="1:9" ht="24.95" customHeight="1">
      <c r="A33" s="74"/>
      <c r="B33" s="75"/>
      <c r="C33" s="75"/>
      <c r="D33" s="75"/>
      <c r="F33" s="76"/>
      <c r="G33"/>
    </row>
    <row r="34" spans="1:9" ht="24.95" customHeight="1">
      <c r="A34" s="74"/>
      <c r="B34" s="75"/>
      <c r="C34" s="75"/>
      <c r="D34" s="75"/>
      <c r="E34" s="71"/>
      <c r="F34" s="72"/>
      <c r="G34" s="73"/>
    </row>
    <row r="35" spans="1:9" ht="24.95" customHeight="1">
      <c r="A35" s="77"/>
      <c r="B35" s="70"/>
      <c r="C35" s="70"/>
      <c r="D35" s="70"/>
      <c r="E35" s="70"/>
      <c r="F35" s="70"/>
      <c r="G35" s="78"/>
    </row>
    <row r="36" spans="1:9" ht="24.95" customHeight="1">
      <c r="A36" s="79"/>
      <c r="B36" s="80"/>
      <c r="C36" s="80"/>
      <c r="D36" s="80"/>
      <c r="E36" s="80"/>
      <c r="F36" s="80"/>
      <c r="G36" s="81"/>
    </row>
    <row r="37" spans="1:9"/>
    <row r="38" spans="1:9">
      <c r="I38" s="45"/>
    </row>
    <row r="39" spans="1:9" ht="12" hidden="1" customHeight="1"/>
  </sheetData>
  <mergeCells count="6">
    <mergeCell ref="A4:G4"/>
    <mergeCell ref="A1:G1"/>
    <mergeCell ref="A2:B2"/>
    <mergeCell ref="C2:E3"/>
    <mergeCell ref="F2:G3"/>
    <mergeCell ref="A3:B3"/>
  </mergeCells>
  <pageMargins left="0.75" right="0.75" top="1" bottom="1" header="0.5" footer="0.5"/>
  <pageSetup paperSize="9" scale="5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19">
    <tabColor theme="6" tint="0.39997558519241921"/>
  </sheetPr>
  <dimension ref="A1:I39"/>
  <sheetViews>
    <sheetView view="pageBreakPreview" zoomScale="70" zoomScaleSheetLayoutView="70" workbookViewId="0">
      <selection activeCell="B14" sqref="B14"/>
    </sheetView>
  </sheetViews>
  <sheetFormatPr defaultColWidth="0" defaultRowHeight="12.75" zeroHeight="1"/>
  <cols>
    <col min="1" max="1" width="9.140625" style="63" customWidth="1"/>
    <col min="2" max="2" width="37.5703125" style="63" customWidth="1"/>
    <col min="3" max="3" width="12.85546875" style="63" customWidth="1"/>
    <col min="4" max="4" width="27.42578125" style="63" customWidth="1"/>
    <col min="5" max="5" width="13.42578125" style="63" customWidth="1"/>
    <col min="6" max="6" width="17.7109375" style="63" bestFit="1" customWidth="1"/>
    <col min="7" max="7" width="33.42578125" style="63" customWidth="1"/>
    <col min="8" max="9" width="17.28515625" style="63" customWidth="1"/>
    <col min="10" max="16384" width="17.28515625" style="63" hidden="1"/>
  </cols>
  <sheetData>
    <row r="1" spans="1:7" ht="15.75">
      <c r="A1" s="92" t="s">
        <v>40</v>
      </c>
      <c r="B1" s="92"/>
      <c r="C1" s="93"/>
      <c r="D1" s="93"/>
      <c r="E1" s="93"/>
      <c r="F1" s="93"/>
      <c r="G1" s="93"/>
    </row>
    <row r="2" spans="1:7" ht="38.25" customHeight="1">
      <c r="A2" s="94" t="s">
        <v>41</v>
      </c>
      <c r="B2" s="95"/>
      <c r="C2" s="96" t="s">
        <v>44</v>
      </c>
      <c r="D2" s="97"/>
      <c r="E2" s="97"/>
      <c r="F2" s="98" t="e">
        <f>#REF!</f>
        <v>#REF!</v>
      </c>
      <c r="G2" s="98"/>
    </row>
    <row r="3" spans="1:7" ht="15.75">
      <c r="A3" s="99" t="e">
        <f>#REF!</f>
        <v>#REF!</v>
      </c>
      <c r="B3" s="100"/>
      <c r="C3" s="96"/>
      <c r="D3" s="97"/>
      <c r="E3" s="97"/>
      <c r="F3" s="98"/>
      <c r="G3" s="98"/>
    </row>
    <row r="4" spans="1:7" ht="15.75">
      <c r="A4" s="89" t="s">
        <v>32</v>
      </c>
      <c r="B4" s="90"/>
      <c r="C4" s="90"/>
      <c r="D4" s="90"/>
      <c r="E4" s="90"/>
      <c r="F4" s="90"/>
      <c r="G4" s="91"/>
    </row>
    <row r="5" spans="1:7" s="65" customFormat="1" ht="63" customHeight="1">
      <c r="A5" s="64" t="s">
        <v>33</v>
      </c>
      <c r="B5" s="64" t="s">
        <v>19</v>
      </c>
      <c r="C5" s="64" t="s">
        <v>34</v>
      </c>
      <c r="D5" s="64" t="s">
        <v>35</v>
      </c>
      <c r="E5" s="64" t="s">
        <v>36</v>
      </c>
      <c r="F5" s="64" t="s">
        <v>37</v>
      </c>
      <c r="G5" s="64" t="s">
        <v>38</v>
      </c>
    </row>
    <row r="6" spans="1:7" ht="33" customHeight="1">
      <c r="A6" s="44" t="str">
        <f>IF(NOT(ISBLANK(B6)),1,"")</f>
        <v/>
      </c>
      <c r="B6" s="66"/>
      <c r="C6" s="66" t="s">
        <v>26</v>
      </c>
      <c r="D6" s="66" t="e">
        <f>#REF!</f>
        <v>#REF!</v>
      </c>
      <c r="E6" s="67"/>
      <c r="F6" s="68"/>
      <c r="G6" s="69"/>
    </row>
    <row r="7" spans="1:7" ht="33" customHeight="1">
      <c r="A7" s="44" t="str">
        <f>IF(NOT(ISBLANK(B7)),A6+1,"")</f>
        <v/>
      </c>
      <c r="B7" s="66"/>
      <c r="C7" s="66" t="s">
        <v>26</v>
      </c>
      <c r="D7" s="66" t="e">
        <f>#REF!</f>
        <v>#REF!</v>
      </c>
      <c r="E7" s="67"/>
      <c r="F7" s="68"/>
      <c r="G7" s="69"/>
    </row>
    <row r="8" spans="1:7" ht="33" customHeight="1">
      <c r="A8" s="44" t="str">
        <f t="shared" ref="A8:A21" si="0">IF(NOT(ISBLANK(B8)),A7+1,"")</f>
        <v/>
      </c>
      <c r="B8" s="66"/>
      <c r="C8" s="66" t="s">
        <v>26</v>
      </c>
      <c r="D8" s="66" t="e">
        <f>#REF!</f>
        <v>#REF!</v>
      </c>
      <c r="E8" s="67"/>
      <c r="F8" s="68"/>
      <c r="G8" s="69"/>
    </row>
    <row r="9" spans="1:7" ht="33" customHeight="1">
      <c r="A9" s="44" t="str">
        <f t="shared" si="0"/>
        <v/>
      </c>
      <c r="B9" s="66"/>
      <c r="C9" s="66" t="s">
        <v>26</v>
      </c>
      <c r="D9" s="66" t="e">
        <f>#REF!</f>
        <v>#REF!</v>
      </c>
      <c r="E9" s="67"/>
      <c r="F9" s="68"/>
      <c r="G9" s="69"/>
    </row>
    <row r="10" spans="1:7" ht="33" customHeight="1">
      <c r="A10" s="44" t="str">
        <f t="shared" si="0"/>
        <v/>
      </c>
      <c r="B10" s="66"/>
      <c r="C10" s="66" t="s">
        <v>26</v>
      </c>
      <c r="D10" s="66" t="e">
        <f>#REF!</f>
        <v>#REF!</v>
      </c>
      <c r="E10" s="67"/>
      <c r="F10" s="68"/>
      <c r="G10" s="69"/>
    </row>
    <row r="11" spans="1:7" ht="33" customHeight="1">
      <c r="A11" s="44" t="str">
        <f t="shared" si="0"/>
        <v/>
      </c>
      <c r="B11" s="66"/>
      <c r="C11" s="66"/>
      <c r="D11" s="66"/>
      <c r="E11" s="67"/>
      <c r="F11" s="68"/>
      <c r="G11" s="69"/>
    </row>
    <row r="12" spans="1:7" ht="33" customHeight="1">
      <c r="A12" s="44" t="str">
        <f t="shared" si="0"/>
        <v/>
      </c>
      <c r="B12" s="66"/>
      <c r="C12" s="66"/>
      <c r="D12" s="66"/>
      <c r="E12" s="67"/>
      <c r="F12" s="68"/>
      <c r="G12" s="69"/>
    </row>
    <row r="13" spans="1:7" ht="33" customHeight="1">
      <c r="A13" s="44" t="str">
        <f t="shared" si="0"/>
        <v/>
      </c>
      <c r="B13" s="66"/>
      <c r="C13" s="66"/>
      <c r="D13" s="66"/>
      <c r="E13" s="67"/>
      <c r="F13" s="68"/>
      <c r="G13" s="69"/>
    </row>
    <row r="14" spans="1:7" ht="33" customHeight="1">
      <c r="A14" s="44" t="str">
        <f t="shared" si="0"/>
        <v/>
      </c>
      <c r="B14" s="66"/>
      <c r="C14" s="66"/>
      <c r="D14" s="66"/>
      <c r="E14" s="67"/>
      <c r="F14" s="68"/>
      <c r="G14" s="69"/>
    </row>
    <row r="15" spans="1:7" ht="33" customHeight="1">
      <c r="A15" s="44" t="str">
        <f t="shared" si="0"/>
        <v/>
      </c>
      <c r="B15" s="66"/>
      <c r="C15" s="66"/>
      <c r="D15" s="66"/>
      <c r="E15" s="67"/>
      <c r="F15" s="68"/>
      <c r="G15" s="69"/>
    </row>
    <row r="16" spans="1:7" ht="33" customHeight="1">
      <c r="A16" s="44" t="str">
        <f t="shared" si="0"/>
        <v/>
      </c>
      <c r="B16" s="66"/>
      <c r="C16" s="66"/>
      <c r="D16" s="66"/>
      <c r="E16" s="67"/>
      <c r="F16" s="68"/>
      <c r="G16" s="69"/>
    </row>
    <row r="17" spans="1:7" ht="33" customHeight="1">
      <c r="A17" s="44" t="str">
        <f t="shared" si="0"/>
        <v/>
      </c>
      <c r="B17" s="66"/>
      <c r="C17" s="66"/>
      <c r="D17" s="66"/>
      <c r="E17" s="67"/>
      <c r="F17" s="68"/>
      <c r="G17" s="69"/>
    </row>
    <row r="18" spans="1:7" ht="33" customHeight="1">
      <c r="A18" s="44" t="str">
        <f t="shared" si="0"/>
        <v/>
      </c>
      <c r="B18" s="66"/>
      <c r="C18" s="66"/>
      <c r="D18" s="66"/>
      <c r="E18" s="67"/>
      <c r="F18" s="68"/>
      <c r="G18" s="69"/>
    </row>
    <row r="19" spans="1:7" ht="33" customHeight="1">
      <c r="A19" s="44" t="str">
        <f t="shared" si="0"/>
        <v/>
      </c>
      <c r="B19" s="66"/>
      <c r="C19" s="66"/>
      <c r="D19" s="66"/>
      <c r="E19" s="67"/>
      <c r="F19" s="68"/>
      <c r="G19" s="69"/>
    </row>
    <row r="20" spans="1:7" ht="33" customHeight="1">
      <c r="A20" s="44" t="str">
        <f t="shared" si="0"/>
        <v/>
      </c>
      <c r="B20" s="66"/>
      <c r="C20" s="66"/>
      <c r="D20" s="66"/>
      <c r="E20" s="67"/>
      <c r="F20" s="68"/>
      <c r="G20" s="69"/>
    </row>
    <row r="21" spans="1:7" ht="33" customHeight="1">
      <c r="A21" s="44" t="str">
        <f t="shared" si="0"/>
        <v/>
      </c>
      <c r="B21" s="66"/>
      <c r="C21" s="66"/>
      <c r="D21" s="66"/>
      <c r="E21" s="67"/>
      <c r="F21" s="68"/>
      <c r="G21" s="69"/>
    </row>
    <row r="22" spans="1:7" ht="33" customHeight="1">
      <c r="A22" s="44" t="str">
        <f>IF(NOT(ISBLANK(B22)),A21+1,"")</f>
        <v/>
      </c>
      <c r="B22" s="66"/>
      <c r="C22" s="66"/>
      <c r="D22" s="66"/>
      <c r="E22" s="67"/>
      <c r="F22" s="68"/>
      <c r="G22" s="69"/>
    </row>
    <row r="23" spans="1:7" ht="33" customHeight="1">
      <c r="A23" s="44" t="str">
        <f t="shared" ref="A23:A30" si="1">IF(NOT(ISBLANK(B23)),A22+1,"")</f>
        <v/>
      </c>
      <c r="B23" s="66"/>
      <c r="C23" s="66"/>
      <c r="D23" s="66"/>
      <c r="E23" s="67"/>
      <c r="F23" s="68"/>
      <c r="G23" s="69"/>
    </row>
    <row r="24" spans="1:7" ht="33" customHeight="1">
      <c r="A24" s="44" t="str">
        <f t="shared" si="1"/>
        <v/>
      </c>
      <c r="B24" s="66"/>
      <c r="C24" s="66"/>
      <c r="D24" s="66"/>
      <c r="E24" s="67"/>
      <c r="F24" s="68"/>
      <c r="G24" s="69"/>
    </row>
    <row r="25" spans="1:7" ht="24.95" customHeight="1">
      <c r="A25" s="44" t="str">
        <f t="shared" si="1"/>
        <v/>
      </c>
      <c r="B25" s="66"/>
      <c r="C25" s="66"/>
      <c r="D25" s="66"/>
      <c r="E25" s="67"/>
      <c r="F25" s="68"/>
      <c r="G25" s="69"/>
    </row>
    <row r="26" spans="1:7" s="70" customFormat="1" ht="24.95" customHeight="1">
      <c r="A26" s="44" t="str">
        <f t="shared" si="1"/>
        <v/>
      </c>
      <c r="B26" s="66"/>
      <c r="C26" s="66"/>
      <c r="D26" s="66"/>
      <c r="E26" s="67"/>
      <c r="F26" s="68"/>
      <c r="G26" s="69"/>
    </row>
    <row r="27" spans="1:7" s="70" customFormat="1" ht="24.95" customHeight="1">
      <c r="A27" s="44" t="str">
        <f t="shared" si="1"/>
        <v/>
      </c>
      <c r="B27" s="66"/>
      <c r="C27" s="66"/>
      <c r="D27" s="66"/>
      <c r="E27" s="67"/>
      <c r="F27" s="68"/>
      <c r="G27" s="69"/>
    </row>
    <row r="28" spans="1:7" s="70" customFormat="1" ht="24.95" customHeight="1">
      <c r="A28" s="44" t="str">
        <f t="shared" si="1"/>
        <v/>
      </c>
      <c r="B28" s="66"/>
      <c r="C28" s="66"/>
      <c r="D28" s="66"/>
      <c r="E28" s="67"/>
      <c r="F28" s="64"/>
      <c r="G28" s="69"/>
    </row>
    <row r="29" spans="1:7" ht="24.95" customHeight="1">
      <c r="A29" s="44" t="str">
        <f t="shared" si="1"/>
        <v/>
      </c>
      <c r="B29" s="66"/>
      <c r="C29" s="66"/>
      <c r="D29" s="66"/>
      <c r="E29" s="67"/>
      <c r="F29" s="64"/>
      <c r="G29" s="69"/>
    </row>
    <row r="30" spans="1:7" ht="24.95" customHeight="1">
      <c r="A30" s="44" t="str">
        <f t="shared" si="1"/>
        <v/>
      </c>
      <c r="B30" s="66"/>
      <c r="C30" s="66"/>
      <c r="D30" s="66"/>
      <c r="E30" s="67"/>
      <c r="F30" s="64"/>
      <c r="G30" s="69"/>
    </row>
    <row r="31" spans="1:7" ht="24.95" customHeight="1">
      <c r="E31" s="71"/>
      <c r="F31" s="72"/>
      <c r="G31" s="73"/>
    </row>
    <row r="32" spans="1:7" ht="24.95" customHeight="1">
      <c r="A32" s="74"/>
      <c r="B32" s="75"/>
      <c r="C32" s="75"/>
      <c r="D32" s="75"/>
      <c r="E32" s="71"/>
      <c r="F32" s="72"/>
      <c r="G32" s="73"/>
    </row>
    <row r="33" spans="1:9" ht="24.95" customHeight="1">
      <c r="A33" s="74"/>
      <c r="B33" s="75"/>
      <c r="C33" s="75"/>
      <c r="D33" s="75"/>
      <c r="F33" s="76"/>
      <c r="G33"/>
    </row>
    <row r="34" spans="1:9" ht="24.95" customHeight="1">
      <c r="A34" s="74"/>
      <c r="B34" s="75"/>
      <c r="C34" s="75"/>
      <c r="D34" s="75"/>
      <c r="E34" s="71"/>
      <c r="F34" s="72"/>
      <c r="G34" s="73"/>
    </row>
    <row r="35" spans="1:9" ht="24.95" customHeight="1">
      <c r="A35" s="77"/>
      <c r="B35" s="70"/>
      <c r="C35" s="70"/>
      <c r="D35" s="70"/>
      <c r="E35" s="70"/>
      <c r="F35" s="70"/>
      <c r="G35" s="78"/>
    </row>
    <row r="36" spans="1:9" ht="24.95" customHeight="1">
      <c r="A36" s="79"/>
      <c r="B36" s="80"/>
      <c r="C36" s="80"/>
      <c r="D36" s="80"/>
      <c r="E36" s="80"/>
      <c r="F36" s="80"/>
      <c r="G36" s="81"/>
    </row>
    <row r="37" spans="1:9"/>
    <row r="38" spans="1:9">
      <c r="I38" s="45"/>
    </row>
    <row r="39" spans="1:9" ht="12" hidden="1" customHeight="1"/>
  </sheetData>
  <mergeCells count="6">
    <mergeCell ref="A4:G4"/>
    <mergeCell ref="A1:G1"/>
    <mergeCell ref="A2:B2"/>
    <mergeCell ref="C2:E3"/>
    <mergeCell ref="F2:G3"/>
    <mergeCell ref="A3:B3"/>
  </mergeCells>
  <pageMargins left="0.75" right="0.75" top="1" bottom="1" header="0.5" footer="0.5"/>
  <pageSetup paperSize="9" scale="5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/>
  <dimension ref="A6:O38"/>
  <sheetViews>
    <sheetView view="pageBreakPreview" topLeftCell="A4" zoomScale="115" zoomScaleSheetLayoutView="115" workbookViewId="0">
      <selection activeCell="E20" sqref="E20"/>
    </sheetView>
  </sheetViews>
  <sheetFormatPr defaultRowHeight="12.75"/>
  <cols>
    <col min="1" max="1" width="4.5703125" customWidth="1"/>
    <col min="2" max="2" width="21.42578125" customWidth="1"/>
    <col min="3" max="3" width="30.42578125" bestFit="1" customWidth="1"/>
    <col min="6" max="6" width="4.7109375" customWidth="1"/>
    <col min="8" max="8" width="4.7109375" customWidth="1"/>
    <col min="9" max="9" width="1.42578125" customWidth="1"/>
  </cols>
  <sheetData>
    <row r="6" spans="1:15" ht="12.75" customHeight="1">
      <c r="L6" s="47"/>
      <c r="M6" s="47"/>
      <c r="N6" s="47"/>
      <c r="O6" s="47"/>
    </row>
    <row r="9" spans="1:15" ht="15.75">
      <c r="A9" s="101" t="s">
        <v>23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</row>
    <row r="11" spans="1:15" ht="12" customHeight="1"/>
    <row r="12" spans="1:15">
      <c r="B12" s="46"/>
    </row>
    <row r="13" spans="1:15">
      <c r="B13" s="49" t="e">
        <f>#REF!</f>
        <v>#REF!</v>
      </c>
      <c r="C13" t="s">
        <v>21</v>
      </c>
      <c r="D13" t="e">
        <f>#REF!</f>
        <v>#REF!</v>
      </c>
      <c r="J13" t="e">
        <f>#REF!</f>
        <v>#REF!</v>
      </c>
    </row>
    <row r="14" spans="1:15">
      <c r="B14" s="48" t="s">
        <v>30</v>
      </c>
      <c r="C14" s="47"/>
      <c r="D14" s="47"/>
      <c r="E14" s="47"/>
      <c r="F14" s="47"/>
      <c r="H14" s="47"/>
      <c r="I14" s="47"/>
      <c r="J14" s="47"/>
      <c r="K14" s="47"/>
    </row>
    <row r="17" spans="2:10">
      <c r="B17" t="s">
        <v>24</v>
      </c>
    </row>
    <row r="25" spans="2:10">
      <c r="B25" s="49" t="e">
        <f>#REF!</f>
        <v>#REF!</v>
      </c>
    </row>
    <row r="26" spans="2:10">
      <c r="B26" s="2" t="e">
        <f>#REF!</f>
        <v>#REF!</v>
      </c>
      <c r="D26" s="2" t="e">
        <f>#REF!</f>
        <v>#REF!</v>
      </c>
      <c r="G26" s="51" t="e">
        <f>#REF!</f>
        <v>#REF!</v>
      </c>
      <c r="J26" s="62"/>
    </row>
    <row r="27" spans="2:10" ht="50.25" customHeight="1">
      <c r="B27" s="50" t="e">
        <f>#REF!</f>
        <v>#REF!</v>
      </c>
      <c r="D27" s="51" t="e">
        <f>#REF!</f>
        <v>#REF!</v>
      </c>
      <c r="G27" s="51" t="e">
        <f>#REF!</f>
        <v>#REF!</v>
      </c>
      <c r="J27" s="48"/>
    </row>
    <row r="31" spans="2:10">
      <c r="D31" s="2" t="e">
        <f>#REF!</f>
        <v>#REF!</v>
      </c>
      <c r="G31" s="2" t="e">
        <f>#REF!</f>
        <v>#REF!</v>
      </c>
      <c r="J31" s="2"/>
    </row>
    <row r="32" spans="2:10">
      <c r="D32" s="51" t="s">
        <v>25</v>
      </c>
      <c r="J32" s="51"/>
    </row>
    <row r="38" spans="4:4">
      <c r="D38" t="s">
        <v>31</v>
      </c>
    </row>
  </sheetData>
  <mergeCells count="1">
    <mergeCell ref="A9:L9"/>
  </mergeCells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7">
    <tabColor indexed="46"/>
  </sheetPr>
  <dimension ref="A1:N45"/>
  <sheetViews>
    <sheetView tabSelected="1" zoomScale="85" zoomScaleNormal="85" workbookViewId="0">
      <selection activeCell="G11" sqref="G11"/>
    </sheetView>
  </sheetViews>
  <sheetFormatPr defaultColWidth="0" defaultRowHeight="12.75" zeroHeight="1"/>
  <cols>
    <col min="1" max="1" width="6.7109375" style="35" customWidth="1"/>
    <col min="2" max="2" width="9.42578125" style="35" customWidth="1"/>
    <col min="3" max="3" width="16" style="35" customWidth="1"/>
    <col min="4" max="4" width="31.140625" style="35" customWidth="1"/>
    <col min="5" max="5" width="16.5703125" style="35" bestFit="1" customWidth="1"/>
    <col min="6" max="6" width="9.140625" style="35" customWidth="1"/>
    <col min="7" max="7" width="14" style="35" customWidth="1"/>
    <col min="8" max="8" width="9.5703125" style="35" customWidth="1"/>
    <col min="9" max="9" width="25.42578125" style="35" customWidth="1"/>
    <col min="10" max="10" width="10.85546875" style="7" customWidth="1"/>
    <col min="11" max="11" width="3.5703125" style="7" customWidth="1"/>
    <col min="12" max="13" width="9.140625" style="7" hidden="1" customWidth="1"/>
    <col min="14" max="14" width="9.42578125" style="7" hidden="1" customWidth="1"/>
    <col min="15" max="16384" width="9.140625" style="7" hidden="1"/>
  </cols>
  <sheetData>
    <row r="1" spans="1:9">
      <c r="A1" s="112"/>
      <c r="B1" s="112"/>
      <c r="C1" s="112"/>
      <c r="D1" s="112"/>
      <c r="E1" s="112"/>
      <c r="F1" s="112"/>
      <c r="G1" s="112"/>
      <c r="H1" s="112"/>
      <c r="I1" s="112"/>
    </row>
    <row r="2" spans="1:9">
      <c r="A2" s="113"/>
      <c r="B2" s="113"/>
      <c r="C2" s="113"/>
      <c r="D2" s="113"/>
      <c r="E2" s="113"/>
      <c r="F2" s="113"/>
      <c r="G2" s="113"/>
      <c r="H2" s="113"/>
      <c r="I2" s="113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114" t="s">
        <v>18</v>
      </c>
      <c r="B4" s="115"/>
      <c r="C4" s="118">
        <v>43657</v>
      </c>
      <c r="D4" s="120" t="s">
        <v>84</v>
      </c>
      <c r="E4" s="8"/>
      <c r="F4" s="8"/>
      <c r="G4" s="8"/>
      <c r="H4" s="8"/>
      <c r="I4" s="122" t="s">
        <v>20</v>
      </c>
    </row>
    <row r="5" spans="1:9">
      <c r="A5" s="116"/>
      <c r="B5" s="117"/>
      <c r="C5" s="119"/>
      <c r="D5" s="121"/>
      <c r="E5" s="9"/>
      <c r="F5" s="9"/>
      <c r="G5" s="9"/>
      <c r="H5" s="9"/>
      <c r="I5" s="123"/>
    </row>
    <row r="6" spans="1:9">
      <c r="A6" s="10" t="s">
        <v>0</v>
      </c>
      <c r="B6" s="7"/>
      <c r="C6" s="7"/>
      <c r="D6" s="7"/>
      <c r="E6" s="7"/>
      <c r="F6" s="7"/>
      <c r="G6" s="7"/>
      <c r="H6" s="7"/>
      <c r="I6" s="11"/>
    </row>
    <row r="7" spans="1:9" ht="24" customHeight="1">
      <c r="A7" s="104" t="s">
        <v>8</v>
      </c>
      <c r="B7" s="104" t="s">
        <v>10</v>
      </c>
      <c r="C7" s="109" t="s">
        <v>39</v>
      </c>
      <c r="D7" s="108" t="s">
        <v>19</v>
      </c>
      <c r="E7" s="111" t="s">
        <v>9</v>
      </c>
      <c r="F7" s="104" t="s">
        <v>11</v>
      </c>
      <c r="G7" s="104" t="s">
        <v>12</v>
      </c>
      <c r="H7" s="104" t="s">
        <v>13</v>
      </c>
      <c r="I7" s="104" t="s">
        <v>1</v>
      </c>
    </row>
    <row r="8" spans="1:9">
      <c r="A8" s="108"/>
      <c r="B8" s="108"/>
      <c r="C8" s="110"/>
      <c r="D8" s="108"/>
      <c r="E8" s="111"/>
      <c r="F8" s="108"/>
      <c r="G8" s="104"/>
      <c r="H8" s="104"/>
      <c r="I8" s="104"/>
    </row>
    <row r="9" spans="1:9" ht="30" customHeight="1">
      <c r="A9" s="12">
        <v>1</v>
      </c>
      <c r="B9" s="13"/>
      <c r="C9" s="13"/>
      <c r="D9" s="14" t="s">
        <v>52</v>
      </c>
      <c r="E9" s="15" t="s">
        <v>22</v>
      </c>
      <c r="F9" s="16">
        <v>69</v>
      </c>
      <c r="G9" s="16">
        <v>95</v>
      </c>
      <c r="H9" s="17">
        <v>82</v>
      </c>
      <c r="I9" s="18" t="s">
        <v>82</v>
      </c>
    </row>
    <row r="10" spans="1:9" ht="30" customHeight="1">
      <c r="A10" s="12">
        <v>2</v>
      </c>
      <c r="B10" s="13"/>
      <c r="C10" s="13"/>
      <c r="D10" s="14" t="s">
        <v>53</v>
      </c>
      <c r="E10" s="15" t="s">
        <v>22</v>
      </c>
      <c r="F10" s="16">
        <v>48</v>
      </c>
      <c r="G10" s="16">
        <v>70</v>
      </c>
      <c r="H10" s="17">
        <v>59</v>
      </c>
      <c r="I10" s="18" t="s">
        <v>82</v>
      </c>
    </row>
    <row r="11" spans="1:9" ht="30" customHeight="1">
      <c r="A11" s="12">
        <v>3</v>
      </c>
      <c r="B11" s="13"/>
      <c r="C11" s="13"/>
      <c r="D11" s="14" t="s">
        <v>54</v>
      </c>
      <c r="E11" s="15" t="s">
        <v>22</v>
      </c>
      <c r="F11" s="16" t="s">
        <v>81</v>
      </c>
      <c r="G11" s="16"/>
      <c r="H11" s="17" t="s">
        <v>81</v>
      </c>
      <c r="I11" s="18" t="s">
        <v>81</v>
      </c>
    </row>
    <row r="12" spans="1:9" ht="30" customHeight="1">
      <c r="A12" s="12">
        <v>4</v>
      </c>
      <c r="B12" s="13"/>
      <c r="C12" s="13"/>
      <c r="D12" s="14" t="s">
        <v>55</v>
      </c>
      <c r="E12" s="15" t="s">
        <v>22</v>
      </c>
      <c r="F12" s="16">
        <v>54</v>
      </c>
      <c r="G12" s="16">
        <v>75</v>
      </c>
      <c r="H12" s="17">
        <v>64</v>
      </c>
      <c r="I12" s="18" t="s">
        <v>82</v>
      </c>
    </row>
    <row r="13" spans="1:9" ht="30" customHeight="1">
      <c r="A13" s="12">
        <v>5</v>
      </c>
      <c r="B13" s="13"/>
      <c r="C13" s="13"/>
      <c r="D13" s="14" t="s">
        <v>56</v>
      </c>
      <c r="E13" s="15" t="s">
        <v>22</v>
      </c>
      <c r="F13" s="16">
        <v>57</v>
      </c>
      <c r="G13" s="16">
        <v>95</v>
      </c>
      <c r="H13" s="17">
        <v>76</v>
      </c>
      <c r="I13" s="18" t="s">
        <v>82</v>
      </c>
    </row>
    <row r="14" spans="1:9" ht="30" customHeight="1">
      <c r="A14" s="12">
        <v>6</v>
      </c>
      <c r="B14" s="13"/>
      <c r="C14" s="13"/>
      <c r="D14" s="14" t="s">
        <v>57</v>
      </c>
      <c r="E14" s="15" t="s">
        <v>22</v>
      </c>
      <c r="F14" s="16">
        <v>58</v>
      </c>
      <c r="G14" s="16">
        <v>80</v>
      </c>
      <c r="H14" s="17">
        <v>69</v>
      </c>
      <c r="I14" s="18" t="s">
        <v>82</v>
      </c>
    </row>
    <row r="15" spans="1:9" ht="30" customHeight="1">
      <c r="A15" s="12">
        <v>7</v>
      </c>
      <c r="B15" s="13"/>
      <c r="C15" s="13"/>
      <c r="D15" s="14" t="s">
        <v>58</v>
      </c>
      <c r="E15" s="15" t="s">
        <v>22</v>
      </c>
      <c r="F15" s="16">
        <v>78</v>
      </c>
      <c r="G15" s="13">
        <v>95</v>
      </c>
      <c r="H15" s="17">
        <v>86</v>
      </c>
      <c r="I15" s="18" t="s">
        <v>82</v>
      </c>
    </row>
    <row r="16" spans="1:9" ht="30" customHeight="1">
      <c r="A16" s="12">
        <v>8</v>
      </c>
      <c r="B16" s="13"/>
      <c r="C16" s="13"/>
      <c r="D16" s="14" t="s">
        <v>59</v>
      </c>
      <c r="E16" s="15" t="s">
        <v>22</v>
      </c>
      <c r="F16" s="16">
        <v>63</v>
      </c>
      <c r="G16" s="13">
        <v>70</v>
      </c>
      <c r="H16" s="17">
        <v>66</v>
      </c>
      <c r="I16" s="18" t="s">
        <v>82</v>
      </c>
    </row>
    <row r="17" spans="1:9" ht="30" customHeight="1">
      <c r="A17" s="12">
        <v>9</v>
      </c>
      <c r="B17" s="13"/>
      <c r="C17" s="13"/>
      <c r="D17" s="14" t="s">
        <v>60</v>
      </c>
      <c r="E17" s="15" t="s">
        <v>22</v>
      </c>
      <c r="F17" s="16" t="s">
        <v>81</v>
      </c>
      <c r="G17" s="16"/>
      <c r="H17" s="17" t="s">
        <v>81</v>
      </c>
      <c r="I17" s="18" t="s">
        <v>81</v>
      </c>
    </row>
    <row r="18" spans="1:9" ht="30" customHeight="1">
      <c r="A18" s="12">
        <v>10</v>
      </c>
      <c r="B18" s="13"/>
      <c r="C18" s="13"/>
      <c r="D18" s="14" t="s">
        <v>61</v>
      </c>
      <c r="E18" s="15" t="s">
        <v>22</v>
      </c>
      <c r="F18" s="16">
        <v>46</v>
      </c>
      <c r="G18" s="16">
        <v>85</v>
      </c>
      <c r="H18" s="17">
        <v>66</v>
      </c>
      <c r="I18" s="18" t="s">
        <v>82</v>
      </c>
    </row>
    <row r="19" spans="1:9" ht="30" customHeight="1">
      <c r="A19" s="12">
        <v>11</v>
      </c>
      <c r="B19" s="13"/>
      <c r="C19" s="13"/>
      <c r="D19" s="14" t="s">
        <v>62</v>
      </c>
      <c r="E19" s="15" t="s">
        <v>22</v>
      </c>
      <c r="F19" s="16" t="s">
        <v>81</v>
      </c>
      <c r="G19" s="16"/>
      <c r="H19" s="17" t="s">
        <v>81</v>
      </c>
      <c r="I19" s="18" t="s">
        <v>81</v>
      </c>
    </row>
    <row r="20" spans="1:9" ht="30" customHeight="1">
      <c r="A20" s="12">
        <v>12</v>
      </c>
      <c r="B20" s="13"/>
      <c r="C20" s="13"/>
      <c r="D20" s="14" t="s">
        <v>63</v>
      </c>
      <c r="E20" s="15" t="s">
        <v>22</v>
      </c>
      <c r="F20" s="16">
        <v>71</v>
      </c>
      <c r="G20" s="16">
        <v>85</v>
      </c>
      <c r="H20" s="17">
        <v>78</v>
      </c>
      <c r="I20" s="18" t="s">
        <v>82</v>
      </c>
    </row>
    <row r="21" spans="1:9" ht="30" customHeight="1">
      <c r="A21" s="12">
        <v>13</v>
      </c>
      <c r="B21" s="13"/>
      <c r="C21" s="13"/>
      <c r="D21" s="14" t="s">
        <v>64</v>
      </c>
      <c r="E21" s="15" t="s">
        <v>22</v>
      </c>
      <c r="F21" s="16">
        <v>80</v>
      </c>
      <c r="G21" s="16">
        <v>85</v>
      </c>
      <c r="H21" s="17">
        <v>82</v>
      </c>
      <c r="I21" s="18" t="s">
        <v>82</v>
      </c>
    </row>
    <row r="22" spans="1:9" ht="30" customHeight="1">
      <c r="A22" s="12">
        <v>14</v>
      </c>
      <c r="B22" s="13"/>
      <c r="C22" s="13"/>
      <c r="D22" s="14" t="s">
        <v>65</v>
      </c>
      <c r="E22" s="15" t="s">
        <v>22</v>
      </c>
      <c r="F22" s="16">
        <v>66</v>
      </c>
      <c r="G22" s="16">
        <v>95</v>
      </c>
      <c r="H22" s="17">
        <v>80</v>
      </c>
      <c r="I22" s="18" t="s">
        <v>82</v>
      </c>
    </row>
    <row r="23" spans="1:9" ht="30" customHeight="1">
      <c r="A23" s="12">
        <v>15</v>
      </c>
      <c r="B23" s="13"/>
      <c r="C23" s="13"/>
      <c r="D23" s="14" t="s">
        <v>66</v>
      </c>
      <c r="E23" s="15" t="s">
        <v>22</v>
      </c>
      <c r="F23" s="16">
        <v>57</v>
      </c>
      <c r="G23" s="16">
        <v>75</v>
      </c>
      <c r="H23" s="17">
        <v>66</v>
      </c>
      <c r="I23" s="18" t="s">
        <v>82</v>
      </c>
    </row>
    <row r="24" spans="1:9" ht="30" customHeight="1">
      <c r="A24" s="12">
        <v>16</v>
      </c>
      <c r="B24" s="13"/>
      <c r="C24" s="13"/>
      <c r="D24" s="14" t="s">
        <v>67</v>
      </c>
      <c r="E24" s="15" t="s">
        <v>22</v>
      </c>
      <c r="F24" s="16">
        <v>82</v>
      </c>
      <c r="G24" s="16">
        <v>100</v>
      </c>
      <c r="H24" s="17">
        <v>91</v>
      </c>
      <c r="I24" s="18" t="s">
        <v>82</v>
      </c>
    </row>
    <row r="25" spans="1:9" ht="30" customHeight="1">
      <c r="A25" s="12">
        <v>17</v>
      </c>
      <c r="B25" s="13"/>
      <c r="C25" s="13"/>
      <c r="D25" s="14" t="s">
        <v>68</v>
      </c>
      <c r="E25" s="15" t="s">
        <v>22</v>
      </c>
      <c r="F25" s="16" t="s">
        <v>81</v>
      </c>
      <c r="G25" s="16"/>
      <c r="H25" s="17" t="s">
        <v>81</v>
      </c>
      <c r="I25" s="18" t="s">
        <v>81</v>
      </c>
    </row>
    <row r="26" spans="1:9" ht="30" customHeight="1">
      <c r="A26" s="12">
        <v>18</v>
      </c>
      <c r="B26" s="13"/>
      <c r="C26" s="13"/>
      <c r="D26" s="14" t="s">
        <v>69</v>
      </c>
      <c r="E26" s="15" t="s">
        <v>22</v>
      </c>
      <c r="F26" s="16">
        <v>68</v>
      </c>
      <c r="G26" s="16">
        <v>90</v>
      </c>
      <c r="H26" s="17">
        <v>79</v>
      </c>
      <c r="I26" s="18" t="s">
        <v>82</v>
      </c>
    </row>
    <row r="27" spans="1:9" ht="30" customHeight="1">
      <c r="A27" s="12">
        <v>19</v>
      </c>
      <c r="B27" s="13"/>
      <c r="C27" s="13"/>
      <c r="D27" s="14" t="s">
        <v>70</v>
      </c>
      <c r="E27" s="15" t="s">
        <v>22</v>
      </c>
      <c r="F27" s="16" t="s">
        <v>81</v>
      </c>
      <c r="G27" s="16"/>
      <c r="H27" s="17" t="s">
        <v>81</v>
      </c>
      <c r="I27" s="18" t="s">
        <v>81</v>
      </c>
    </row>
    <row r="28" spans="1:9" ht="30" customHeight="1">
      <c r="A28" s="12">
        <v>20</v>
      </c>
      <c r="B28" s="13"/>
      <c r="C28" s="13"/>
      <c r="D28" s="14" t="s">
        <v>71</v>
      </c>
      <c r="E28" s="15" t="s">
        <v>22</v>
      </c>
      <c r="F28" s="16">
        <v>78</v>
      </c>
      <c r="G28" s="16">
        <v>90</v>
      </c>
      <c r="H28" s="17">
        <v>84</v>
      </c>
      <c r="I28" s="18" t="s">
        <v>82</v>
      </c>
    </row>
    <row r="29" spans="1:9" ht="30" customHeight="1">
      <c r="A29" s="12">
        <v>21</v>
      </c>
      <c r="B29" s="13"/>
      <c r="C29" s="13"/>
      <c r="D29" s="14" t="s">
        <v>72</v>
      </c>
      <c r="E29" s="15" t="s">
        <v>22</v>
      </c>
      <c r="F29" s="16">
        <v>70</v>
      </c>
      <c r="G29" s="16">
        <v>90</v>
      </c>
      <c r="H29" s="17">
        <v>80</v>
      </c>
      <c r="I29" s="18" t="s">
        <v>82</v>
      </c>
    </row>
    <row r="30" spans="1:9" ht="30" customHeight="1">
      <c r="A30" s="12">
        <v>22</v>
      </c>
      <c r="B30" s="13"/>
      <c r="C30" s="13"/>
      <c r="D30" s="14" t="s">
        <v>73</v>
      </c>
      <c r="E30" s="15" t="s">
        <v>22</v>
      </c>
      <c r="F30" s="16">
        <v>80</v>
      </c>
      <c r="G30" s="16">
        <v>95</v>
      </c>
      <c r="H30" s="17">
        <v>88</v>
      </c>
      <c r="I30" s="18" t="s">
        <v>82</v>
      </c>
    </row>
    <row r="31" spans="1:9" ht="30" customHeight="1">
      <c r="A31" s="12">
        <v>23</v>
      </c>
      <c r="B31" s="13"/>
      <c r="C31" s="13"/>
      <c r="D31" s="14" t="s">
        <v>74</v>
      </c>
      <c r="E31" s="15" t="s">
        <v>22</v>
      </c>
      <c r="F31" s="16">
        <v>70</v>
      </c>
      <c r="G31" s="13">
        <v>85</v>
      </c>
      <c r="H31" s="17">
        <v>78</v>
      </c>
      <c r="I31" s="18" t="s">
        <v>82</v>
      </c>
    </row>
    <row r="32" spans="1:9" ht="30" customHeight="1">
      <c r="A32" s="12">
        <v>24</v>
      </c>
      <c r="B32" s="13"/>
      <c r="C32" s="13"/>
      <c r="D32" s="14" t="s">
        <v>75</v>
      </c>
      <c r="E32" s="15" t="s">
        <v>22</v>
      </c>
      <c r="F32" s="16">
        <v>81</v>
      </c>
      <c r="G32" s="13">
        <v>70</v>
      </c>
      <c r="H32" s="17">
        <v>76</v>
      </c>
      <c r="I32" s="18" t="s">
        <v>82</v>
      </c>
    </row>
    <row r="33" spans="1:9" ht="30" customHeight="1">
      <c r="A33" s="19">
        <v>25</v>
      </c>
      <c r="B33" s="20"/>
      <c r="C33" s="20"/>
      <c r="D33" s="21" t="s">
        <v>76</v>
      </c>
      <c r="E33" s="22" t="s">
        <v>22</v>
      </c>
      <c r="F33" s="23">
        <v>54</v>
      </c>
      <c r="G33" s="23">
        <v>70</v>
      </c>
      <c r="H33" s="24">
        <v>62</v>
      </c>
      <c r="I33" s="25" t="s">
        <v>82</v>
      </c>
    </row>
    <row r="34" spans="1:9" ht="27" customHeight="1">
      <c r="A34" s="12">
        <v>26</v>
      </c>
      <c r="B34" s="13"/>
      <c r="C34" s="13"/>
      <c r="D34" s="14" t="s">
        <v>77</v>
      </c>
      <c r="E34" s="15" t="s">
        <v>22</v>
      </c>
      <c r="F34" s="16">
        <v>80</v>
      </c>
      <c r="G34" s="16">
        <v>90</v>
      </c>
      <c r="H34" s="17">
        <v>85</v>
      </c>
      <c r="I34" s="18" t="s">
        <v>82</v>
      </c>
    </row>
    <row r="35" spans="1:9" ht="28.5" customHeight="1">
      <c r="A35" s="12">
        <v>27</v>
      </c>
      <c r="B35" s="13"/>
      <c r="C35" s="13"/>
      <c r="D35" s="14" t="s">
        <v>78</v>
      </c>
      <c r="E35" s="15" t="s">
        <v>22</v>
      </c>
      <c r="F35" s="16">
        <v>74</v>
      </c>
      <c r="G35" s="16">
        <v>80</v>
      </c>
      <c r="H35" s="17">
        <v>77</v>
      </c>
      <c r="I35" s="18" t="s">
        <v>82</v>
      </c>
    </row>
    <row r="36" spans="1:9" ht="26.25" customHeight="1">
      <c r="A36" s="12">
        <v>28</v>
      </c>
      <c r="B36" s="13"/>
      <c r="C36" s="13"/>
      <c r="D36" s="14" t="s">
        <v>80</v>
      </c>
      <c r="E36" s="15" t="s">
        <v>22</v>
      </c>
      <c r="F36" s="16">
        <v>75</v>
      </c>
      <c r="G36" s="16">
        <v>95</v>
      </c>
      <c r="H36" s="17">
        <v>85</v>
      </c>
      <c r="I36" s="18" t="s">
        <v>82</v>
      </c>
    </row>
    <row r="37" spans="1:9" ht="34.5" customHeight="1">
      <c r="A37" s="12">
        <v>29</v>
      </c>
      <c r="B37" s="13"/>
      <c r="C37" s="13"/>
      <c r="D37" s="14" t="s">
        <v>79</v>
      </c>
      <c r="E37" s="15" t="s">
        <v>22</v>
      </c>
      <c r="F37" s="16">
        <v>73</v>
      </c>
      <c r="G37" s="16">
        <v>95</v>
      </c>
      <c r="H37" s="17">
        <v>84</v>
      </c>
      <c r="I37" s="18" t="s">
        <v>82</v>
      </c>
    </row>
    <row r="38" spans="1:9" ht="25.5" customHeight="1">
      <c r="A38" s="102"/>
      <c r="B38" s="103"/>
      <c r="C38" s="85"/>
      <c r="D38" s="84"/>
      <c r="E38" s="87"/>
      <c r="F38" s="82"/>
      <c r="G38" s="82"/>
      <c r="H38" s="106"/>
      <c r="I38" s="107"/>
    </row>
    <row r="39" spans="1:9">
      <c r="A39" s="86"/>
      <c r="B39" s="33"/>
      <c r="C39" s="85"/>
      <c r="D39" s="83"/>
      <c r="E39" s="82"/>
      <c r="F39" s="82"/>
      <c r="G39" s="82"/>
      <c r="H39" s="106"/>
      <c r="I39" s="107"/>
    </row>
    <row r="40" spans="1:9">
      <c r="A40" s="29"/>
      <c r="B40" s="33"/>
      <c r="C40" s="33"/>
      <c r="D40" s="31"/>
      <c r="E40" s="31"/>
      <c r="F40" s="33"/>
      <c r="G40" s="31"/>
      <c r="H40" s="36"/>
      <c r="I40" s="37"/>
    </row>
    <row r="41" spans="1:9">
      <c r="A41" s="29"/>
      <c r="B41" s="31"/>
      <c r="C41" s="31"/>
      <c r="D41" s="31"/>
      <c r="E41" s="31"/>
      <c r="F41" s="31"/>
      <c r="G41" s="31"/>
      <c r="H41" s="31"/>
      <c r="I41" s="37"/>
    </row>
    <row r="42" spans="1:9">
      <c r="A42" s="38"/>
      <c r="B42" s="33"/>
      <c r="C42" s="33"/>
      <c r="D42" s="31"/>
      <c r="E42" s="31"/>
      <c r="F42" s="39"/>
      <c r="G42" s="39"/>
      <c r="H42" s="39"/>
      <c r="I42" s="40"/>
    </row>
    <row r="43" spans="1:9">
      <c r="A43" s="41"/>
      <c r="B43" s="42"/>
      <c r="C43" s="42"/>
      <c r="D43" s="42"/>
      <c r="E43" s="42"/>
      <c r="F43" s="42"/>
      <c r="G43" s="42"/>
      <c r="H43" s="42"/>
      <c r="I43" s="43"/>
    </row>
    <row r="44" spans="1:9">
      <c r="A44" s="35" t="s">
        <v>14</v>
      </c>
    </row>
    <row r="45" spans="1:9"/>
  </sheetData>
  <mergeCells count="17">
    <mergeCell ref="A1:I1"/>
    <mergeCell ref="A2:I2"/>
    <mergeCell ref="A4:B5"/>
    <mergeCell ref="C4:C5"/>
    <mergeCell ref="D4:D5"/>
    <mergeCell ref="I4:I5"/>
    <mergeCell ref="A38:B38"/>
    <mergeCell ref="G7:G8"/>
    <mergeCell ref="H7:H8"/>
    <mergeCell ref="I7:I8"/>
    <mergeCell ref="H38:I39"/>
    <mergeCell ref="A7:A8"/>
    <mergeCell ref="B7:B8"/>
    <mergeCell ref="C7:C8"/>
    <mergeCell ref="D7:D8"/>
    <mergeCell ref="E7:E8"/>
    <mergeCell ref="F7:F8"/>
  </mergeCells>
  <conditionalFormatting sqref="F38:H38 A41:I43 A40:E40 G40:I40 C39:G39 C38:D38">
    <cfRule type="cellIs" dxfId="15" priority="3" stopIfTrue="1" operator="equal">
      <formula>0</formula>
    </cfRule>
  </conditionalFormatting>
  <conditionalFormatting sqref="E38">
    <cfRule type="cellIs" dxfId="13" priority="1" stopIfTrue="1" operator="equal">
      <formula>0</formula>
    </cfRule>
  </conditionalFormatting>
  <pageMargins left="1" right="0.74803149606299213" top="0.98425196850393704" bottom="0.98425196850393704" header="0.51181102362204722" footer="0.51181102362204722"/>
  <pageSetup paperSize="9" scale="5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8">
    <tabColor indexed="46"/>
  </sheetPr>
  <dimension ref="A1:N45"/>
  <sheetViews>
    <sheetView zoomScale="85" zoomScaleNormal="85" workbookViewId="0">
      <selection activeCell="A9" sqref="A9:I12"/>
    </sheetView>
  </sheetViews>
  <sheetFormatPr defaultColWidth="0" defaultRowHeight="12.75" zeroHeight="1"/>
  <cols>
    <col min="1" max="1" width="6.7109375" style="35" customWidth="1"/>
    <col min="2" max="2" width="9.42578125" style="35" customWidth="1"/>
    <col min="3" max="3" width="20.140625" style="35" customWidth="1"/>
    <col min="4" max="4" width="31.140625" style="35" customWidth="1"/>
    <col min="5" max="5" width="16.5703125" style="35" bestFit="1" customWidth="1"/>
    <col min="6" max="6" width="9.140625" style="35" customWidth="1"/>
    <col min="7" max="7" width="14.28515625" style="35" customWidth="1"/>
    <col min="8" max="8" width="9.5703125" style="35" customWidth="1"/>
    <col min="9" max="9" width="25.42578125" style="35" customWidth="1"/>
    <col min="10" max="10" width="10.85546875" style="7" customWidth="1"/>
    <col min="11" max="11" width="3.5703125" style="7" customWidth="1"/>
    <col min="12" max="13" width="9.140625" style="7" hidden="1" customWidth="1"/>
    <col min="14" max="14" width="9.42578125" style="7" hidden="1" customWidth="1"/>
    <col min="15" max="16384" width="9.140625" style="7" hidden="1"/>
  </cols>
  <sheetData>
    <row r="1" spans="1:9">
      <c r="A1" s="112" t="e">
        <f>#REF!</f>
        <v>#REF!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113" t="e">
        <f>UPPER(#REF!&amp;" SINAV SONUÇ LİSTESİ")</f>
        <v>#REF!</v>
      </c>
      <c r="B2" s="113"/>
      <c r="C2" s="113"/>
      <c r="D2" s="113"/>
      <c r="E2" s="113"/>
      <c r="F2" s="113"/>
      <c r="G2" s="113"/>
      <c r="H2" s="113"/>
      <c r="I2" s="113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114" t="s">
        <v>18</v>
      </c>
      <c r="B4" s="115"/>
      <c r="C4" s="118" t="e">
        <f>#REF!</f>
        <v>#REF!</v>
      </c>
      <c r="D4" s="120"/>
      <c r="E4" s="8"/>
      <c r="F4" s="8"/>
      <c r="G4" s="8"/>
      <c r="H4" s="8"/>
      <c r="I4" s="122" t="s">
        <v>45</v>
      </c>
    </row>
    <row r="5" spans="1:9">
      <c r="A5" s="116"/>
      <c r="B5" s="117"/>
      <c r="C5" s="119"/>
      <c r="D5" s="121"/>
      <c r="E5" s="9"/>
      <c r="F5" s="9"/>
      <c r="G5" s="9"/>
      <c r="H5" s="9"/>
      <c r="I5" s="123"/>
    </row>
    <row r="6" spans="1:9">
      <c r="A6" s="10" t="s">
        <v>0</v>
      </c>
      <c r="B6" s="7"/>
      <c r="C6" s="7"/>
      <c r="D6" s="7"/>
      <c r="E6" s="7"/>
      <c r="F6" s="7"/>
      <c r="G6" s="7"/>
      <c r="H6" s="7"/>
      <c r="I6" s="11"/>
    </row>
    <row r="7" spans="1:9" ht="24" customHeight="1">
      <c r="A7" s="104" t="s">
        <v>8</v>
      </c>
      <c r="B7" s="104" t="s">
        <v>10</v>
      </c>
      <c r="C7" s="109" t="s">
        <v>39</v>
      </c>
      <c r="D7" s="108" t="s">
        <v>19</v>
      </c>
      <c r="E7" s="111" t="s">
        <v>9</v>
      </c>
      <c r="F7" s="104" t="s">
        <v>11</v>
      </c>
      <c r="G7" s="104" t="s">
        <v>12</v>
      </c>
      <c r="H7" s="104" t="s">
        <v>13</v>
      </c>
      <c r="I7" s="104" t="s">
        <v>1</v>
      </c>
    </row>
    <row r="8" spans="1:9">
      <c r="A8" s="108"/>
      <c r="B8" s="108"/>
      <c r="C8" s="110"/>
      <c r="D8" s="108"/>
      <c r="E8" s="111"/>
      <c r="F8" s="108"/>
      <c r="G8" s="104"/>
      <c r="H8" s="104"/>
      <c r="I8" s="104"/>
    </row>
    <row r="9" spans="1:9" ht="30" customHeight="1">
      <c r="A9" s="12">
        <v>26</v>
      </c>
      <c r="B9" s="13">
        <v>11217</v>
      </c>
      <c r="C9" s="13">
        <v>16052269494</v>
      </c>
      <c r="D9" s="14" t="s">
        <v>77</v>
      </c>
      <c r="E9" s="15" t="s">
        <v>22</v>
      </c>
      <c r="F9" s="16">
        <v>80</v>
      </c>
      <c r="G9" s="16">
        <v>90</v>
      </c>
      <c r="H9" s="17">
        <v>85</v>
      </c>
      <c r="I9" s="18" t="s">
        <v>82</v>
      </c>
    </row>
    <row r="10" spans="1:9" ht="30" customHeight="1">
      <c r="A10" s="12">
        <v>27</v>
      </c>
      <c r="B10" s="13">
        <v>11234</v>
      </c>
      <c r="C10" s="13">
        <v>30217739158</v>
      </c>
      <c r="D10" s="14" t="s">
        <v>78</v>
      </c>
      <c r="E10" s="15" t="s">
        <v>22</v>
      </c>
      <c r="F10" s="16">
        <v>74</v>
      </c>
      <c r="G10" s="16">
        <v>80</v>
      </c>
      <c r="H10" s="17">
        <v>77</v>
      </c>
      <c r="I10" s="18" t="s">
        <v>82</v>
      </c>
    </row>
    <row r="11" spans="1:9" ht="30" customHeight="1">
      <c r="A11" s="12">
        <v>28</v>
      </c>
      <c r="B11" s="13">
        <v>11228</v>
      </c>
      <c r="C11" s="13">
        <v>45940451024</v>
      </c>
      <c r="D11" s="14" t="s">
        <v>80</v>
      </c>
      <c r="E11" s="15" t="s">
        <v>22</v>
      </c>
      <c r="F11" s="16">
        <v>75</v>
      </c>
      <c r="G11" s="16">
        <v>95</v>
      </c>
      <c r="H11" s="17">
        <v>85</v>
      </c>
      <c r="I11" s="18" t="s">
        <v>82</v>
      </c>
    </row>
    <row r="12" spans="1:9" ht="30" customHeight="1">
      <c r="A12" s="12">
        <v>29</v>
      </c>
      <c r="B12" s="13">
        <v>11229</v>
      </c>
      <c r="C12" s="13">
        <v>18952839128</v>
      </c>
      <c r="D12" s="14" t="s">
        <v>79</v>
      </c>
      <c r="E12" s="15" t="s">
        <v>22</v>
      </c>
      <c r="F12" s="16">
        <v>73</v>
      </c>
      <c r="G12" s="16">
        <v>95</v>
      </c>
      <c r="H12" s="17">
        <v>84</v>
      </c>
      <c r="I12" s="18" t="s">
        <v>82</v>
      </c>
    </row>
    <row r="13" spans="1:9" ht="30" customHeight="1">
      <c r="A13" s="12" t="s">
        <v>83</v>
      </c>
      <c r="B13" s="13"/>
      <c r="C13" s="13"/>
      <c r="D13" s="14"/>
      <c r="E13" s="15" t="s">
        <v>83</v>
      </c>
      <c r="F13" s="16"/>
      <c r="G13" s="16"/>
      <c r="H13" s="17"/>
      <c r="I13" s="18"/>
    </row>
    <row r="14" spans="1:9" ht="30" customHeight="1">
      <c r="A14" s="12" t="s">
        <v>83</v>
      </c>
      <c r="B14" s="13"/>
      <c r="C14" s="13"/>
      <c r="D14" s="14"/>
      <c r="E14" s="15" t="s">
        <v>83</v>
      </c>
      <c r="F14" s="16"/>
      <c r="G14" s="16"/>
      <c r="H14" s="17"/>
      <c r="I14" s="18"/>
    </row>
    <row r="15" spans="1:9" ht="30" customHeight="1">
      <c r="A15" s="12" t="s">
        <v>83</v>
      </c>
      <c r="B15" s="13"/>
      <c r="C15" s="13"/>
      <c r="D15" s="14"/>
      <c r="E15" s="15" t="s">
        <v>83</v>
      </c>
      <c r="F15" s="16"/>
      <c r="G15" s="13"/>
      <c r="H15" s="17"/>
      <c r="I15" s="18"/>
    </row>
    <row r="16" spans="1:9" ht="30" customHeight="1">
      <c r="A16" s="12" t="s">
        <v>83</v>
      </c>
      <c r="B16" s="13"/>
      <c r="C16" s="13"/>
      <c r="D16" s="14"/>
      <c r="E16" s="15" t="s">
        <v>83</v>
      </c>
      <c r="F16" s="16"/>
      <c r="G16" s="13"/>
      <c r="H16" s="17"/>
      <c r="I16" s="18"/>
    </row>
    <row r="17" spans="1:9" ht="30" customHeight="1">
      <c r="A17" s="12" t="s">
        <v>83</v>
      </c>
      <c r="B17" s="13"/>
      <c r="C17" s="13"/>
      <c r="D17" s="14"/>
      <c r="E17" s="15" t="s">
        <v>83</v>
      </c>
      <c r="F17" s="16"/>
      <c r="G17" s="16"/>
      <c r="H17" s="17"/>
      <c r="I17" s="18"/>
    </row>
    <row r="18" spans="1:9" ht="30" customHeight="1">
      <c r="A18" s="12" t="s">
        <v>83</v>
      </c>
      <c r="B18" s="13"/>
      <c r="C18" s="13"/>
      <c r="D18" s="14"/>
      <c r="E18" s="15" t="s">
        <v>83</v>
      </c>
      <c r="F18" s="16"/>
      <c r="G18" s="16"/>
      <c r="H18" s="17"/>
      <c r="I18" s="18"/>
    </row>
    <row r="19" spans="1:9" ht="30" customHeight="1">
      <c r="A19" s="12" t="s">
        <v>83</v>
      </c>
      <c r="B19" s="13"/>
      <c r="C19" s="13"/>
      <c r="D19" s="14"/>
      <c r="E19" s="15" t="s">
        <v>83</v>
      </c>
      <c r="F19" s="16"/>
      <c r="G19" s="16"/>
      <c r="H19" s="17"/>
      <c r="I19" s="18"/>
    </row>
    <row r="20" spans="1:9" ht="30" customHeight="1">
      <c r="A20" s="12" t="s">
        <v>83</v>
      </c>
      <c r="B20" s="13"/>
      <c r="C20" s="13"/>
      <c r="D20" s="14"/>
      <c r="E20" s="15" t="s">
        <v>83</v>
      </c>
      <c r="F20" s="16"/>
      <c r="G20" s="16"/>
      <c r="H20" s="17"/>
      <c r="I20" s="18"/>
    </row>
    <row r="21" spans="1:9" ht="30" customHeight="1">
      <c r="A21" s="12" t="s">
        <v>83</v>
      </c>
      <c r="B21" s="13"/>
      <c r="C21" s="13"/>
      <c r="D21" s="14"/>
      <c r="E21" s="15" t="s">
        <v>83</v>
      </c>
      <c r="F21" s="16"/>
      <c r="G21" s="16"/>
      <c r="H21" s="17"/>
      <c r="I21" s="18"/>
    </row>
    <row r="22" spans="1:9" ht="30" customHeight="1">
      <c r="A22" s="12" t="s">
        <v>83</v>
      </c>
      <c r="B22" s="13"/>
      <c r="C22" s="13"/>
      <c r="D22" s="14"/>
      <c r="E22" s="15" t="s">
        <v>83</v>
      </c>
      <c r="F22" s="16"/>
      <c r="G22" s="16"/>
      <c r="H22" s="17"/>
      <c r="I22" s="18"/>
    </row>
    <row r="23" spans="1:9" ht="30" customHeight="1">
      <c r="A23" s="12" t="s">
        <v>83</v>
      </c>
      <c r="B23" s="13"/>
      <c r="C23" s="13"/>
      <c r="D23" s="14"/>
      <c r="E23" s="15" t="s">
        <v>83</v>
      </c>
      <c r="F23" s="16"/>
      <c r="G23" s="16"/>
      <c r="H23" s="17"/>
      <c r="I23" s="18"/>
    </row>
    <row r="24" spans="1:9" ht="30" customHeight="1">
      <c r="A24" s="12" t="s">
        <v>83</v>
      </c>
      <c r="B24" s="13"/>
      <c r="C24" s="13"/>
      <c r="D24" s="14"/>
      <c r="E24" s="15" t="s">
        <v>83</v>
      </c>
      <c r="F24" s="16"/>
      <c r="G24" s="16"/>
      <c r="H24" s="17"/>
      <c r="I24" s="18"/>
    </row>
    <row r="25" spans="1:9" ht="30" customHeight="1">
      <c r="A25" s="12" t="s">
        <v>83</v>
      </c>
      <c r="B25" s="13"/>
      <c r="C25" s="13"/>
      <c r="D25" s="14"/>
      <c r="E25" s="15" t="s">
        <v>83</v>
      </c>
      <c r="F25" s="16"/>
      <c r="G25" s="16"/>
      <c r="H25" s="17"/>
      <c r="I25" s="18"/>
    </row>
    <row r="26" spans="1:9" ht="30" customHeight="1">
      <c r="A26" s="12" t="s">
        <v>83</v>
      </c>
      <c r="B26" s="13"/>
      <c r="C26" s="13"/>
      <c r="D26" s="14"/>
      <c r="E26" s="15" t="s">
        <v>83</v>
      </c>
      <c r="F26" s="16"/>
      <c r="G26" s="16"/>
      <c r="H26" s="17"/>
      <c r="I26" s="18"/>
    </row>
    <row r="27" spans="1:9" ht="30" customHeight="1">
      <c r="A27" s="12" t="s">
        <v>83</v>
      </c>
      <c r="B27" s="13"/>
      <c r="C27" s="13"/>
      <c r="D27" s="14"/>
      <c r="E27" s="15" t="s">
        <v>83</v>
      </c>
      <c r="F27" s="16"/>
      <c r="G27" s="16"/>
      <c r="H27" s="17"/>
      <c r="I27" s="18"/>
    </row>
    <row r="28" spans="1:9" ht="30" customHeight="1">
      <c r="A28" s="12" t="s">
        <v>83</v>
      </c>
      <c r="B28" s="13"/>
      <c r="C28" s="13"/>
      <c r="D28" s="14"/>
      <c r="E28" s="15" t="s">
        <v>83</v>
      </c>
      <c r="F28" s="16"/>
      <c r="G28" s="16"/>
      <c r="H28" s="17"/>
      <c r="I28" s="18"/>
    </row>
    <row r="29" spans="1:9" ht="30" customHeight="1">
      <c r="A29" s="12" t="s">
        <v>83</v>
      </c>
      <c r="B29" s="13"/>
      <c r="C29" s="13"/>
      <c r="D29" s="14"/>
      <c r="E29" s="15" t="s">
        <v>83</v>
      </c>
      <c r="F29" s="16"/>
      <c r="G29" s="16"/>
      <c r="H29" s="17"/>
      <c r="I29" s="18"/>
    </row>
    <row r="30" spans="1:9" ht="30" customHeight="1">
      <c r="A30" s="12" t="s">
        <v>83</v>
      </c>
      <c r="B30" s="13"/>
      <c r="C30" s="13"/>
      <c r="D30" s="14"/>
      <c r="E30" s="15" t="s">
        <v>83</v>
      </c>
      <c r="F30" s="16"/>
      <c r="G30" s="16"/>
      <c r="H30" s="17"/>
      <c r="I30" s="18"/>
    </row>
    <row r="31" spans="1:9" ht="30" customHeight="1">
      <c r="A31" s="12" t="s">
        <v>83</v>
      </c>
      <c r="B31" s="13"/>
      <c r="C31" s="13"/>
      <c r="D31" s="14"/>
      <c r="E31" s="15" t="s">
        <v>83</v>
      </c>
      <c r="F31" s="16"/>
      <c r="G31" s="13"/>
      <c r="H31" s="17"/>
      <c r="I31" s="18"/>
    </row>
    <row r="32" spans="1:9" ht="30" customHeight="1">
      <c r="A32" s="12" t="s">
        <v>83</v>
      </c>
      <c r="B32" s="13"/>
      <c r="C32" s="13"/>
      <c r="D32" s="14"/>
      <c r="E32" s="15" t="s">
        <v>83</v>
      </c>
      <c r="F32" s="16"/>
      <c r="G32" s="13"/>
      <c r="H32" s="17"/>
      <c r="I32" s="18"/>
    </row>
    <row r="33" spans="1:9" ht="30" customHeight="1">
      <c r="A33" s="19" t="s">
        <v>83</v>
      </c>
      <c r="B33" s="20"/>
      <c r="C33" s="20"/>
      <c r="D33" s="21"/>
      <c r="E33" s="22" t="s">
        <v>83</v>
      </c>
      <c r="F33" s="23"/>
      <c r="G33" s="23"/>
      <c r="H33" s="24"/>
      <c r="I33" s="25"/>
    </row>
    <row r="34" spans="1:9" ht="22.5" customHeight="1">
      <c r="A34" s="26"/>
      <c r="B34" s="27"/>
      <c r="C34" s="27"/>
      <c r="D34" s="27"/>
      <c r="E34" s="27"/>
      <c r="F34" s="27"/>
      <c r="G34" s="27"/>
      <c r="H34" s="27"/>
      <c r="I34" s="28"/>
    </row>
    <row r="35" spans="1:9" ht="10.5" customHeight="1">
      <c r="A35" s="29"/>
      <c r="B35" s="30"/>
      <c r="C35" s="30"/>
      <c r="D35" s="31"/>
      <c r="E35" s="32"/>
      <c r="F35" s="31"/>
      <c r="G35" s="31"/>
      <c r="H35" s="33"/>
      <c r="I35" s="34"/>
    </row>
    <row r="36" spans="1:9" ht="10.5" customHeight="1">
      <c r="A36" s="86"/>
      <c r="B36" s="33"/>
      <c r="C36" s="33"/>
      <c r="D36" s="33"/>
      <c r="E36" s="33"/>
      <c r="F36" s="33"/>
      <c r="G36" s="33"/>
      <c r="H36" s="33"/>
      <c r="I36" s="37"/>
    </row>
    <row r="37" spans="1:9">
      <c r="A37" s="102" t="e">
        <f>#REF!</f>
        <v>#REF!</v>
      </c>
      <c r="B37" s="103"/>
      <c r="C37" s="36" t="e">
        <f>#REF!</f>
        <v>#REF!</v>
      </c>
      <c r="D37" s="36" t="e">
        <f>#REF!</f>
        <v>#REF!</v>
      </c>
      <c r="E37" s="35" t="e">
        <f>#REF!</f>
        <v>#REF!</v>
      </c>
      <c r="F37" s="31" t="e">
        <f>#REF!</f>
        <v>#REF!</v>
      </c>
      <c r="G37" s="31"/>
      <c r="H37" s="103" t="e">
        <f>#REF!</f>
        <v>#REF!</v>
      </c>
      <c r="I37" s="105"/>
    </row>
    <row r="38" spans="1:9" ht="25.5" customHeight="1">
      <c r="A38" s="102" t="e">
        <f>#REF!</f>
        <v>#REF!</v>
      </c>
      <c r="B38" s="103"/>
      <c r="C38" s="88" t="e">
        <f>#REF!</f>
        <v>#REF!</v>
      </c>
      <c r="D38" s="87" t="e">
        <f>#REF!</f>
        <v>#REF!</v>
      </c>
      <c r="E38" s="87" t="e">
        <f>#REF!</f>
        <v>#REF!</v>
      </c>
      <c r="F38" s="82"/>
      <c r="G38" s="82"/>
      <c r="H38" s="106" t="e">
        <f>#REF!</f>
        <v>#REF!</v>
      </c>
      <c r="I38" s="107"/>
    </row>
    <row r="39" spans="1:9">
      <c r="A39" s="86"/>
      <c r="B39" s="33"/>
      <c r="C39" s="88"/>
      <c r="D39" s="83"/>
      <c r="E39" s="82" t="e">
        <f>#REF!</f>
        <v>#REF!</v>
      </c>
      <c r="F39" s="82"/>
      <c r="G39" s="82"/>
      <c r="H39" s="106"/>
      <c r="I39" s="107"/>
    </row>
    <row r="40" spans="1:9">
      <c r="A40" s="29"/>
      <c r="B40" s="33"/>
      <c r="C40" s="33"/>
      <c r="D40" s="31" t="e">
        <f>#REF!</f>
        <v>#REF!</v>
      </c>
      <c r="E40" s="31" t="e">
        <f>#REF!</f>
        <v>#REF!</v>
      </c>
      <c r="F40" s="33"/>
      <c r="G40" s="31"/>
      <c r="H40" s="36"/>
      <c r="I40" s="37"/>
    </row>
    <row r="41" spans="1:9">
      <c r="A41" s="29"/>
      <c r="B41" s="31"/>
      <c r="C41" s="31"/>
      <c r="D41" s="31"/>
      <c r="E41" s="31"/>
      <c r="F41" s="31"/>
      <c r="G41" s="31"/>
      <c r="H41" s="31"/>
      <c r="I41" s="37"/>
    </row>
    <row r="42" spans="1:9">
      <c r="A42" s="38"/>
      <c r="B42" s="33"/>
      <c r="C42" s="33"/>
      <c r="D42" s="31" t="e">
        <f>#REF!</f>
        <v>#REF!</v>
      </c>
      <c r="E42" s="31" t="e">
        <f>#REF!</f>
        <v>#REF!</v>
      </c>
      <c r="F42" s="39" t="e">
        <f>#REF!</f>
        <v>#REF!</v>
      </c>
      <c r="G42" s="39"/>
      <c r="H42" s="39" t="e">
        <f>#REF!</f>
        <v>#REF!</v>
      </c>
      <c r="I42" s="40"/>
    </row>
    <row r="43" spans="1:9">
      <c r="A43" s="41"/>
      <c r="B43" s="42"/>
      <c r="C43" s="42"/>
      <c r="D43" s="42"/>
      <c r="E43" s="42"/>
      <c r="F43" s="42"/>
      <c r="G43" s="42"/>
      <c r="H43" s="42"/>
      <c r="I43" s="43"/>
    </row>
    <row r="44" spans="1:9">
      <c r="A44" s="35" t="s">
        <v>14</v>
      </c>
    </row>
    <row r="45" spans="1:9"/>
  </sheetData>
  <mergeCells count="19">
    <mergeCell ref="A38:B38"/>
    <mergeCell ref="H38:I39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37:B37"/>
    <mergeCell ref="H37:I37"/>
    <mergeCell ref="A1:I1"/>
    <mergeCell ref="A2:I2"/>
    <mergeCell ref="A4:B5"/>
    <mergeCell ref="C4:C5"/>
    <mergeCell ref="D4:D5"/>
    <mergeCell ref="I4:I5"/>
  </mergeCells>
  <conditionalFormatting sqref="A41:I43 A40:E40 G40:I40">
    <cfRule type="cellIs" dxfId="12" priority="5" stopIfTrue="1" operator="equal">
      <formula>0</formula>
    </cfRule>
  </conditionalFormatting>
  <conditionalFormatting sqref="A34:I35 C39:G39 F37:I37 F38:H38 C37:D38">
    <cfRule type="cellIs" dxfId="11" priority="3" stopIfTrue="1" operator="equal">
      <formula>0</formula>
    </cfRule>
  </conditionalFormatting>
  <conditionalFormatting sqref="A37">
    <cfRule type="cellIs" dxfId="10" priority="2" stopIfTrue="1" operator="equal">
      <formula>0</formula>
    </cfRule>
  </conditionalFormatting>
  <conditionalFormatting sqref="E38">
    <cfRule type="cellIs" dxfId="9" priority="1" stopIfTrue="1" operator="equal">
      <formula>0</formula>
    </cfRule>
  </conditionalFormatting>
  <pageMargins left="1" right="0.74803149606299213" top="0.98425196850393704" bottom="0.98425196850393704" header="0.51181102362204722" footer="0.51181102362204722"/>
  <pageSetup paperSize="9" scale="58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9">
    <tabColor indexed="46"/>
  </sheetPr>
  <dimension ref="A1:N45"/>
  <sheetViews>
    <sheetView zoomScale="85" zoomScaleNormal="85" workbookViewId="0">
      <selection activeCell="D28" sqref="D28"/>
    </sheetView>
  </sheetViews>
  <sheetFormatPr defaultColWidth="0" defaultRowHeight="12.75" zeroHeight="1"/>
  <cols>
    <col min="1" max="1" width="6.7109375" style="35" customWidth="1"/>
    <col min="2" max="2" width="9.42578125" style="35" customWidth="1"/>
    <col min="3" max="3" width="20.140625" style="35" customWidth="1"/>
    <col min="4" max="4" width="31.140625" style="35" customWidth="1"/>
    <col min="5" max="5" width="16.5703125" style="35" bestFit="1" customWidth="1"/>
    <col min="6" max="6" width="9.140625" style="35" customWidth="1"/>
    <col min="7" max="7" width="0.28515625" style="35" customWidth="1"/>
    <col min="8" max="8" width="9.5703125" style="35" customWidth="1"/>
    <col min="9" max="9" width="25.42578125" style="35" customWidth="1"/>
    <col min="10" max="10" width="10.85546875" style="7" customWidth="1"/>
    <col min="11" max="11" width="3.5703125" style="7" customWidth="1"/>
    <col min="12" max="13" width="9.140625" style="7" hidden="1" customWidth="1"/>
    <col min="14" max="14" width="9.42578125" style="7" hidden="1" customWidth="1"/>
    <col min="15" max="16384" width="9.140625" style="7" hidden="1"/>
  </cols>
  <sheetData>
    <row r="1" spans="1:9">
      <c r="A1" s="112" t="e">
        <f>#REF!</f>
        <v>#REF!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113" t="e">
        <f>UPPER(#REF!&amp;" SINAV SONUÇ LİSTESİ")</f>
        <v>#REF!</v>
      </c>
      <c r="B2" s="113"/>
      <c r="C2" s="113"/>
      <c r="D2" s="113"/>
      <c r="E2" s="113"/>
      <c r="F2" s="113"/>
      <c r="G2" s="113"/>
      <c r="H2" s="113"/>
      <c r="I2" s="113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114" t="s">
        <v>18</v>
      </c>
      <c r="B4" s="115"/>
      <c r="C4" s="118" t="e">
        <f>#REF!</f>
        <v>#REF!</v>
      </c>
      <c r="D4" s="120"/>
      <c r="E4" s="8"/>
      <c r="F4" s="8"/>
      <c r="G4" s="8"/>
      <c r="H4" s="8"/>
      <c r="I4" s="122" t="s">
        <v>46</v>
      </c>
    </row>
    <row r="5" spans="1:9">
      <c r="A5" s="116"/>
      <c r="B5" s="117"/>
      <c r="C5" s="119"/>
      <c r="D5" s="121"/>
      <c r="E5" s="9"/>
      <c r="F5" s="9"/>
      <c r="G5" s="9"/>
      <c r="H5" s="9"/>
      <c r="I5" s="123"/>
    </row>
    <row r="6" spans="1:9">
      <c r="A6" s="10" t="s">
        <v>0</v>
      </c>
      <c r="B6" s="7"/>
      <c r="C6" s="7"/>
      <c r="D6" s="7"/>
      <c r="E6" s="7"/>
      <c r="F6" s="7"/>
      <c r="G6" s="7"/>
      <c r="H6" s="7"/>
      <c r="I6" s="11"/>
    </row>
    <row r="7" spans="1:9" ht="24" customHeight="1">
      <c r="A7" s="104" t="s">
        <v>8</v>
      </c>
      <c r="B7" s="104" t="s">
        <v>10</v>
      </c>
      <c r="C7" s="109" t="s">
        <v>39</v>
      </c>
      <c r="D7" s="108" t="s">
        <v>19</v>
      </c>
      <c r="E7" s="111" t="s">
        <v>9</v>
      </c>
      <c r="F7" s="104" t="s">
        <v>11</v>
      </c>
      <c r="G7" s="104" t="s">
        <v>12</v>
      </c>
      <c r="H7" s="104" t="s">
        <v>13</v>
      </c>
      <c r="I7" s="104" t="s">
        <v>1</v>
      </c>
    </row>
    <row r="8" spans="1:9">
      <c r="A8" s="108"/>
      <c r="B8" s="108"/>
      <c r="C8" s="110"/>
      <c r="D8" s="108"/>
      <c r="E8" s="111"/>
      <c r="F8" s="108"/>
      <c r="G8" s="104"/>
      <c r="H8" s="104"/>
      <c r="I8" s="104"/>
    </row>
    <row r="9" spans="1:9" ht="30" customHeight="1">
      <c r="A9" s="12"/>
      <c r="B9" s="13"/>
      <c r="C9" s="13"/>
      <c r="D9" s="14"/>
      <c r="E9" s="15"/>
      <c r="F9" s="16"/>
      <c r="G9" s="16"/>
      <c r="H9" s="17"/>
      <c r="I9" s="18"/>
    </row>
    <row r="10" spans="1:9" ht="30" customHeight="1">
      <c r="A10" s="12"/>
      <c r="B10" s="13"/>
      <c r="C10" s="13"/>
      <c r="D10" s="14"/>
      <c r="E10" s="15"/>
      <c r="F10" s="16"/>
      <c r="G10" s="16"/>
      <c r="H10" s="17"/>
      <c r="I10" s="18"/>
    </row>
    <row r="11" spans="1:9" ht="30" customHeight="1">
      <c r="A11" s="12"/>
      <c r="B11" s="13"/>
      <c r="C11" s="13"/>
      <c r="D11" s="14"/>
      <c r="E11" s="15"/>
      <c r="F11" s="16"/>
      <c r="G11" s="16"/>
      <c r="H11" s="17"/>
      <c r="I11" s="18"/>
    </row>
    <row r="12" spans="1:9" ht="30" customHeight="1">
      <c r="A12" s="12"/>
      <c r="B12" s="13"/>
      <c r="C12" s="13"/>
      <c r="D12" s="14"/>
      <c r="E12" s="15"/>
      <c r="F12" s="16"/>
      <c r="G12" s="16"/>
      <c r="H12" s="17"/>
      <c r="I12" s="18"/>
    </row>
    <row r="13" spans="1:9" ht="30" customHeight="1">
      <c r="A13" s="12"/>
      <c r="B13" s="13"/>
      <c r="C13" s="13"/>
      <c r="D13" s="14"/>
      <c r="E13" s="15"/>
      <c r="F13" s="16"/>
      <c r="G13" s="16"/>
      <c r="H13" s="17"/>
      <c r="I13" s="18"/>
    </row>
    <row r="14" spans="1:9" ht="30" customHeight="1">
      <c r="A14" s="12"/>
      <c r="B14" s="13"/>
      <c r="C14" s="13"/>
      <c r="D14" s="14"/>
      <c r="E14" s="15"/>
      <c r="F14" s="16"/>
      <c r="G14" s="16"/>
      <c r="H14" s="17"/>
      <c r="I14" s="18"/>
    </row>
    <row r="15" spans="1:9" ht="30" customHeight="1">
      <c r="A15" s="12"/>
      <c r="B15" s="13"/>
      <c r="C15" s="13"/>
      <c r="D15" s="14"/>
      <c r="E15" s="15"/>
      <c r="F15" s="16"/>
      <c r="G15" s="13"/>
      <c r="H15" s="17"/>
      <c r="I15" s="18"/>
    </row>
    <row r="16" spans="1:9" ht="30" customHeight="1">
      <c r="A16" s="12"/>
      <c r="B16" s="13"/>
      <c r="C16" s="13"/>
      <c r="D16" s="14"/>
      <c r="E16" s="15"/>
      <c r="F16" s="16"/>
      <c r="G16" s="13"/>
      <c r="H16" s="17"/>
      <c r="I16" s="18"/>
    </row>
    <row r="17" spans="1:9" ht="30" customHeight="1">
      <c r="A17" s="12"/>
      <c r="B17" s="13"/>
      <c r="C17" s="13"/>
      <c r="D17" s="14"/>
      <c r="E17" s="15"/>
      <c r="F17" s="16"/>
      <c r="G17" s="16"/>
      <c r="H17" s="17"/>
      <c r="I17" s="18"/>
    </row>
    <row r="18" spans="1:9" ht="30" customHeight="1">
      <c r="A18" s="12"/>
      <c r="B18" s="13"/>
      <c r="C18" s="13"/>
      <c r="D18" s="14"/>
      <c r="E18" s="15"/>
      <c r="F18" s="16"/>
      <c r="G18" s="16"/>
      <c r="H18" s="17"/>
      <c r="I18" s="18"/>
    </row>
    <row r="19" spans="1:9" ht="30" customHeight="1">
      <c r="A19" s="12"/>
      <c r="B19" s="13"/>
      <c r="C19" s="13"/>
      <c r="D19" s="14"/>
      <c r="E19" s="15"/>
      <c r="F19" s="16"/>
      <c r="G19" s="16"/>
      <c r="H19" s="17"/>
      <c r="I19" s="18"/>
    </row>
    <row r="20" spans="1:9" ht="30" customHeight="1">
      <c r="A20" s="12"/>
      <c r="B20" s="13"/>
      <c r="C20" s="13"/>
      <c r="D20" s="14"/>
      <c r="E20" s="15"/>
      <c r="F20" s="16"/>
      <c r="G20" s="16"/>
      <c r="H20" s="17"/>
      <c r="I20" s="18"/>
    </row>
    <row r="21" spans="1:9" ht="30" customHeight="1">
      <c r="A21" s="12"/>
      <c r="B21" s="13"/>
      <c r="C21" s="13"/>
      <c r="D21" s="14"/>
      <c r="E21" s="15"/>
      <c r="F21" s="16"/>
      <c r="G21" s="16"/>
      <c r="H21" s="17"/>
      <c r="I21" s="18"/>
    </row>
    <row r="22" spans="1:9" ht="30" customHeight="1">
      <c r="A22" s="12"/>
      <c r="B22" s="13"/>
      <c r="C22" s="13"/>
      <c r="D22" s="14"/>
      <c r="E22" s="15"/>
      <c r="F22" s="16"/>
      <c r="G22" s="16"/>
      <c r="H22" s="17"/>
      <c r="I22" s="18"/>
    </row>
    <row r="23" spans="1:9" ht="30" customHeight="1">
      <c r="A23" s="12"/>
      <c r="B23" s="13"/>
      <c r="C23" s="13"/>
      <c r="D23" s="14"/>
      <c r="E23" s="15"/>
      <c r="F23" s="16"/>
      <c r="G23" s="16"/>
      <c r="H23" s="17"/>
      <c r="I23" s="18"/>
    </row>
    <row r="24" spans="1:9" ht="30" customHeight="1">
      <c r="A24" s="12"/>
      <c r="B24" s="13"/>
      <c r="C24" s="13"/>
      <c r="D24" s="14"/>
      <c r="E24" s="15"/>
      <c r="F24" s="16"/>
      <c r="G24" s="16"/>
      <c r="H24" s="17"/>
      <c r="I24" s="18"/>
    </row>
    <row r="25" spans="1:9" ht="30" customHeight="1">
      <c r="A25" s="12"/>
      <c r="B25" s="13"/>
      <c r="C25" s="13"/>
      <c r="D25" s="14"/>
      <c r="E25" s="15"/>
      <c r="F25" s="16"/>
      <c r="G25" s="16"/>
      <c r="H25" s="17"/>
      <c r="I25" s="18"/>
    </row>
    <row r="26" spans="1:9" ht="30" customHeight="1">
      <c r="A26" s="12"/>
      <c r="B26" s="13"/>
      <c r="C26" s="13"/>
      <c r="D26" s="14"/>
      <c r="E26" s="15"/>
      <c r="F26" s="16"/>
      <c r="G26" s="16"/>
      <c r="H26" s="17"/>
      <c r="I26" s="18"/>
    </row>
    <row r="27" spans="1:9" ht="30" customHeight="1">
      <c r="A27" s="12"/>
      <c r="B27" s="13"/>
      <c r="C27" s="13"/>
      <c r="D27" s="14"/>
      <c r="E27" s="15"/>
      <c r="F27" s="16"/>
      <c r="G27" s="16"/>
      <c r="H27" s="17"/>
      <c r="I27" s="18"/>
    </row>
    <row r="28" spans="1:9" ht="30" customHeight="1">
      <c r="A28" s="12"/>
      <c r="B28" s="13"/>
      <c r="C28" s="13"/>
      <c r="D28" s="14"/>
      <c r="E28" s="15"/>
      <c r="F28" s="16"/>
      <c r="G28" s="16"/>
      <c r="H28" s="17"/>
      <c r="I28" s="18"/>
    </row>
    <row r="29" spans="1:9" ht="30" customHeight="1">
      <c r="A29" s="12"/>
      <c r="B29" s="13"/>
      <c r="C29" s="13"/>
      <c r="D29" s="14"/>
      <c r="E29" s="15"/>
      <c r="F29" s="16"/>
      <c r="G29" s="16"/>
      <c r="H29" s="17"/>
      <c r="I29" s="18"/>
    </row>
    <row r="30" spans="1:9" ht="30" customHeight="1">
      <c r="A30" s="12"/>
      <c r="B30" s="13"/>
      <c r="C30" s="13"/>
      <c r="D30" s="14"/>
      <c r="E30" s="15"/>
      <c r="F30" s="16"/>
      <c r="G30" s="16"/>
      <c r="H30" s="17"/>
      <c r="I30" s="18"/>
    </row>
    <row r="31" spans="1:9" ht="30" customHeight="1">
      <c r="A31" s="12"/>
      <c r="B31" s="13"/>
      <c r="C31" s="13"/>
      <c r="D31" s="14"/>
      <c r="E31" s="15"/>
      <c r="F31" s="16"/>
      <c r="G31" s="13"/>
      <c r="H31" s="17"/>
      <c r="I31" s="18"/>
    </row>
    <row r="32" spans="1:9" ht="30" customHeight="1">
      <c r="A32" s="12"/>
      <c r="B32" s="13"/>
      <c r="C32" s="13"/>
      <c r="D32" s="14"/>
      <c r="E32" s="15"/>
      <c r="F32" s="16"/>
      <c r="G32" s="13"/>
      <c r="H32" s="17"/>
      <c r="I32" s="18"/>
    </row>
    <row r="33" spans="1:9" ht="30" customHeight="1">
      <c r="A33" s="19"/>
      <c r="B33" s="20"/>
      <c r="C33" s="20"/>
      <c r="D33" s="21"/>
      <c r="E33" s="22"/>
      <c r="F33" s="23"/>
      <c r="G33" s="23"/>
      <c r="H33" s="24"/>
      <c r="I33" s="25"/>
    </row>
    <row r="34" spans="1:9" ht="22.5" customHeight="1">
      <c r="A34" s="26"/>
      <c r="B34" s="27"/>
      <c r="C34" s="27"/>
      <c r="D34" s="27"/>
      <c r="E34" s="27"/>
      <c r="F34" s="27"/>
      <c r="G34" s="27"/>
      <c r="H34" s="27"/>
      <c r="I34" s="28"/>
    </row>
    <row r="35" spans="1:9" ht="10.5" customHeight="1">
      <c r="A35" s="29"/>
      <c r="B35" s="30"/>
      <c r="C35" s="30"/>
      <c r="D35" s="31"/>
      <c r="E35" s="32"/>
      <c r="F35" s="31"/>
      <c r="G35" s="31"/>
      <c r="H35" s="33"/>
      <c r="I35" s="34"/>
    </row>
    <row r="36" spans="1:9" ht="10.5" customHeight="1">
      <c r="A36" s="86"/>
      <c r="B36" s="33"/>
      <c r="C36" s="33"/>
      <c r="D36" s="33"/>
      <c r="E36" s="33"/>
      <c r="F36" s="33"/>
      <c r="G36" s="33"/>
      <c r="H36" s="33"/>
      <c r="I36" s="37"/>
    </row>
    <row r="37" spans="1:9">
      <c r="A37" s="102" t="e">
        <f>#REF!</f>
        <v>#REF!</v>
      </c>
      <c r="B37" s="103"/>
      <c r="C37" s="36" t="e">
        <f>#REF!</f>
        <v>#REF!</v>
      </c>
      <c r="D37" s="36" t="e">
        <f>#REF!</f>
        <v>#REF!</v>
      </c>
      <c r="E37" s="35" t="e">
        <f>#REF!</f>
        <v>#REF!</v>
      </c>
      <c r="F37" s="31" t="e">
        <f>#REF!</f>
        <v>#REF!</v>
      </c>
      <c r="G37" s="31"/>
      <c r="H37" s="103" t="e">
        <f>#REF!</f>
        <v>#REF!</v>
      </c>
      <c r="I37" s="105"/>
    </row>
    <row r="38" spans="1:9" ht="25.5" customHeight="1">
      <c r="A38" s="102" t="e">
        <f>#REF!</f>
        <v>#REF!</v>
      </c>
      <c r="B38" s="103"/>
      <c r="C38" s="88" t="e">
        <f>#REF!</f>
        <v>#REF!</v>
      </c>
      <c r="D38" s="87" t="e">
        <f>#REF!</f>
        <v>#REF!</v>
      </c>
      <c r="E38" s="87" t="e">
        <f>#REF!</f>
        <v>#REF!</v>
      </c>
      <c r="F38" s="82"/>
      <c r="G38" s="82"/>
      <c r="H38" s="106" t="e">
        <f>#REF!</f>
        <v>#REF!</v>
      </c>
      <c r="I38" s="107"/>
    </row>
    <row r="39" spans="1:9">
      <c r="A39" s="86"/>
      <c r="B39" s="33"/>
      <c r="C39" s="88"/>
      <c r="D39" s="83"/>
      <c r="E39" s="82" t="e">
        <f>#REF!</f>
        <v>#REF!</v>
      </c>
      <c r="F39" s="82"/>
      <c r="G39" s="82"/>
      <c r="H39" s="106"/>
      <c r="I39" s="107"/>
    </row>
    <row r="40" spans="1:9">
      <c r="A40" s="29"/>
      <c r="B40" s="33"/>
      <c r="C40" s="33"/>
      <c r="D40" s="31" t="e">
        <f>#REF!</f>
        <v>#REF!</v>
      </c>
      <c r="E40" s="31" t="e">
        <f>#REF!</f>
        <v>#REF!</v>
      </c>
      <c r="F40" s="33"/>
      <c r="G40" s="31"/>
      <c r="H40" s="36"/>
      <c r="I40" s="37"/>
    </row>
    <row r="41" spans="1:9">
      <c r="A41" s="29"/>
      <c r="B41" s="31"/>
      <c r="C41" s="31"/>
      <c r="D41" s="31"/>
      <c r="E41" s="31"/>
      <c r="F41" s="31"/>
      <c r="G41" s="31"/>
      <c r="H41" s="31"/>
      <c r="I41" s="37"/>
    </row>
    <row r="42" spans="1:9">
      <c r="A42" s="38"/>
      <c r="B42" s="33"/>
      <c r="C42" s="33"/>
      <c r="D42" s="31" t="e">
        <f>#REF!</f>
        <v>#REF!</v>
      </c>
      <c r="E42" s="31" t="e">
        <f>#REF!</f>
        <v>#REF!</v>
      </c>
      <c r="F42" s="39" t="e">
        <f>#REF!</f>
        <v>#REF!</v>
      </c>
      <c r="G42" s="39"/>
      <c r="H42" s="39" t="e">
        <f>#REF!</f>
        <v>#REF!</v>
      </c>
      <c r="I42" s="40"/>
    </row>
    <row r="43" spans="1:9">
      <c r="A43" s="41"/>
      <c r="B43" s="42"/>
      <c r="C43" s="42"/>
      <c r="D43" s="42"/>
      <c r="E43" s="42"/>
      <c r="F43" s="42"/>
      <c r="G43" s="42"/>
      <c r="H43" s="42"/>
      <c r="I43" s="43"/>
    </row>
    <row r="44" spans="1:9">
      <c r="A44" s="35" t="s">
        <v>14</v>
      </c>
    </row>
    <row r="45" spans="1:9"/>
  </sheetData>
  <mergeCells count="19">
    <mergeCell ref="A38:B38"/>
    <mergeCell ref="H38:I39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37:B37"/>
    <mergeCell ref="H37:I37"/>
    <mergeCell ref="A1:I1"/>
    <mergeCell ref="A2:I2"/>
    <mergeCell ref="A4:B5"/>
    <mergeCell ref="C4:C5"/>
    <mergeCell ref="D4:D5"/>
    <mergeCell ref="I4:I5"/>
  </mergeCells>
  <conditionalFormatting sqref="A41:I43 A40:E40 G40:I40">
    <cfRule type="cellIs" dxfId="8" priority="5" stopIfTrue="1" operator="equal">
      <formula>0</formula>
    </cfRule>
  </conditionalFormatting>
  <conditionalFormatting sqref="A34:I35 C39:G39 F37:I37 F38:H38 C37:D38">
    <cfRule type="cellIs" dxfId="7" priority="3" stopIfTrue="1" operator="equal">
      <formula>0</formula>
    </cfRule>
  </conditionalFormatting>
  <conditionalFormatting sqref="A37">
    <cfRule type="cellIs" dxfId="6" priority="2" stopIfTrue="1" operator="equal">
      <formula>0</formula>
    </cfRule>
  </conditionalFormatting>
  <conditionalFormatting sqref="E38">
    <cfRule type="cellIs" dxfId="5" priority="1" stopIfTrue="1" operator="equal">
      <formula>0</formula>
    </cfRule>
  </conditionalFormatting>
  <pageMargins left="1" right="0.74803149606299213" top="0.98425196850393704" bottom="0.98425196850393704" header="0.51181102362204722" footer="0.51181102362204722"/>
  <pageSetup paperSize="9" scale="5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10">
    <tabColor indexed="46"/>
  </sheetPr>
  <dimension ref="A1:N45"/>
  <sheetViews>
    <sheetView zoomScale="85" zoomScaleNormal="85" workbookViewId="0">
      <selection activeCell="D13" sqref="D13"/>
    </sheetView>
  </sheetViews>
  <sheetFormatPr defaultColWidth="0" defaultRowHeight="12.75" zeroHeight="1"/>
  <cols>
    <col min="1" max="1" width="6.7109375" style="35" customWidth="1"/>
    <col min="2" max="2" width="9.42578125" style="35" customWidth="1"/>
    <col min="3" max="3" width="20.140625" style="35" customWidth="1"/>
    <col min="4" max="4" width="31.140625" style="35" customWidth="1"/>
    <col min="5" max="5" width="16.5703125" style="35" bestFit="1" customWidth="1"/>
    <col min="6" max="6" width="9.140625" style="35" customWidth="1"/>
    <col min="7" max="7" width="0.28515625" style="35" customWidth="1"/>
    <col min="8" max="8" width="9.5703125" style="35" customWidth="1"/>
    <col min="9" max="9" width="25.42578125" style="35" customWidth="1"/>
    <col min="10" max="10" width="10.85546875" style="7" customWidth="1"/>
    <col min="11" max="11" width="3.5703125" style="7" customWidth="1"/>
    <col min="12" max="13" width="9.140625" style="7" hidden="1" customWidth="1"/>
    <col min="14" max="14" width="9.42578125" style="7" hidden="1" customWidth="1"/>
    <col min="15" max="16384" width="9.140625" style="7" hidden="1"/>
  </cols>
  <sheetData>
    <row r="1" spans="1:9">
      <c r="A1" s="112" t="e">
        <f>#REF!</f>
        <v>#REF!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113" t="e">
        <f>UPPER(#REF!&amp;" SINAV SONUÇ LİSTESİ")</f>
        <v>#REF!</v>
      </c>
      <c r="B2" s="113"/>
      <c r="C2" s="113"/>
      <c r="D2" s="113"/>
      <c r="E2" s="113"/>
      <c r="F2" s="113"/>
      <c r="G2" s="113"/>
      <c r="H2" s="113"/>
      <c r="I2" s="113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114" t="s">
        <v>18</v>
      </c>
      <c r="B4" s="115"/>
      <c r="C4" s="118" t="e">
        <f>#REF!</f>
        <v>#REF!</v>
      </c>
      <c r="D4" s="120"/>
      <c r="E4" s="8"/>
      <c r="F4" s="8"/>
      <c r="G4" s="8"/>
      <c r="H4" s="8"/>
      <c r="I4" s="122" t="s">
        <v>47</v>
      </c>
    </row>
    <row r="5" spans="1:9">
      <c r="A5" s="116"/>
      <c r="B5" s="117"/>
      <c r="C5" s="119"/>
      <c r="D5" s="121"/>
      <c r="E5" s="9"/>
      <c r="F5" s="9"/>
      <c r="G5" s="9"/>
      <c r="H5" s="9"/>
      <c r="I5" s="123"/>
    </row>
    <row r="6" spans="1:9">
      <c r="A6" s="10" t="s">
        <v>0</v>
      </c>
      <c r="B6" s="7"/>
      <c r="C6" s="7"/>
      <c r="D6" s="7"/>
      <c r="E6" s="7"/>
      <c r="F6" s="7"/>
      <c r="G6" s="7"/>
      <c r="H6" s="7"/>
      <c r="I6" s="11"/>
    </row>
    <row r="7" spans="1:9" ht="24" customHeight="1">
      <c r="A7" s="104" t="s">
        <v>8</v>
      </c>
      <c r="B7" s="104" t="s">
        <v>10</v>
      </c>
      <c r="C7" s="109" t="s">
        <v>39</v>
      </c>
      <c r="D7" s="108" t="s">
        <v>19</v>
      </c>
      <c r="E7" s="111" t="s">
        <v>9</v>
      </c>
      <c r="F7" s="104" t="s">
        <v>11</v>
      </c>
      <c r="G7" s="104" t="s">
        <v>12</v>
      </c>
      <c r="H7" s="104" t="s">
        <v>13</v>
      </c>
      <c r="I7" s="104" t="s">
        <v>1</v>
      </c>
    </row>
    <row r="8" spans="1:9">
      <c r="A8" s="108"/>
      <c r="B8" s="108"/>
      <c r="C8" s="110"/>
      <c r="D8" s="108"/>
      <c r="E8" s="111"/>
      <c r="F8" s="108"/>
      <c r="G8" s="104"/>
      <c r="H8" s="104"/>
      <c r="I8" s="104"/>
    </row>
    <row r="9" spans="1:9" ht="30" customHeight="1">
      <c r="A9" s="12"/>
      <c r="B9" s="13"/>
      <c r="C9" s="13"/>
      <c r="D9" s="14"/>
      <c r="E9" s="15"/>
      <c r="F9" s="16"/>
      <c r="G9" s="16"/>
      <c r="H9" s="17"/>
      <c r="I9" s="18"/>
    </row>
    <row r="10" spans="1:9" ht="30" customHeight="1">
      <c r="A10" s="12"/>
      <c r="B10" s="13"/>
      <c r="C10" s="13"/>
      <c r="D10" s="14"/>
      <c r="E10" s="15"/>
      <c r="F10" s="16"/>
      <c r="G10" s="16"/>
      <c r="H10" s="17"/>
      <c r="I10" s="18"/>
    </row>
    <row r="11" spans="1:9" ht="30" customHeight="1">
      <c r="A11" s="12"/>
      <c r="B11" s="13"/>
      <c r="C11" s="13"/>
      <c r="D11" s="14"/>
      <c r="E11" s="15"/>
      <c r="F11" s="16"/>
      <c r="G11" s="16"/>
      <c r="H11" s="17"/>
      <c r="I11" s="18"/>
    </row>
    <row r="12" spans="1:9" ht="30" customHeight="1">
      <c r="A12" s="12"/>
      <c r="B12" s="13"/>
      <c r="C12" s="13"/>
      <c r="D12" s="14"/>
      <c r="E12" s="15"/>
      <c r="F12" s="16"/>
      <c r="G12" s="16"/>
      <c r="H12" s="17"/>
      <c r="I12" s="18"/>
    </row>
    <row r="13" spans="1:9" ht="30" customHeight="1">
      <c r="A13" s="12"/>
      <c r="B13" s="13"/>
      <c r="C13" s="13"/>
      <c r="D13" s="14"/>
      <c r="E13" s="15"/>
      <c r="F13" s="16"/>
      <c r="G13" s="16"/>
      <c r="H13" s="17"/>
      <c r="I13" s="18"/>
    </row>
    <row r="14" spans="1:9" ht="30" customHeight="1">
      <c r="A14" s="12"/>
      <c r="B14" s="13"/>
      <c r="C14" s="13"/>
      <c r="D14" s="14"/>
      <c r="E14" s="15"/>
      <c r="F14" s="16"/>
      <c r="G14" s="16"/>
      <c r="H14" s="17"/>
      <c r="I14" s="18"/>
    </row>
    <row r="15" spans="1:9" ht="30" customHeight="1">
      <c r="A15" s="12"/>
      <c r="B15" s="13"/>
      <c r="C15" s="13"/>
      <c r="D15" s="14"/>
      <c r="E15" s="15"/>
      <c r="F15" s="16"/>
      <c r="G15" s="13"/>
      <c r="H15" s="17"/>
      <c r="I15" s="18"/>
    </row>
    <row r="16" spans="1:9" ht="30" customHeight="1">
      <c r="A16" s="12"/>
      <c r="B16" s="13"/>
      <c r="C16" s="13"/>
      <c r="D16" s="14"/>
      <c r="E16" s="15"/>
      <c r="F16" s="16"/>
      <c r="G16" s="13"/>
      <c r="H16" s="17"/>
      <c r="I16" s="18"/>
    </row>
    <row r="17" spans="1:9" ht="30" customHeight="1">
      <c r="A17" s="12"/>
      <c r="B17" s="13"/>
      <c r="C17" s="13"/>
      <c r="D17" s="14"/>
      <c r="E17" s="15"/>
      <c r="F17" s="16"/>
      <c r="G17" s="16"/>
      <c r="H17" s="17"/>
      <c r="I17" s="18"/>
    </row>
    <row r="18" spans="1:9" ht="30" customHeight="1">
      <c r="A18" s="12"/>
      <c r="B18" s="13"/>
      <c r="C18" s="13"/>
      <c r="D18" s="14"/>
      <c r="E18" s="15"/>
      <c r="F18" s="16"/>
      <c r="G18" s="16"/>
      <c r="H18" s="17"/>
      <c r="I18" s="18"/>
    </row>
    <row r="19" spans="1:9" ht="30" customHeight="1">
      <c r="A19" s="12"/>
      <c r="B19" s="13"/>
      <c r="C19" s="13"/>
      <c r="D19" s="14"/>
      <c r="E19" s="15"/>
      <c r="F19" s="16"/>
      <c r="G19" s="16"/>
      <c r="H19" s="17"/>
      <c r="I19" s="18"/>
    </row>
    <row r="20" spans="1:9" ht="30" customHeight="1">
      <c r="A20" s="12"/>
      <c r="B20" s="13"/>
      <c r="C20" s="13"/>
      <c r="D20" s="14"/>
      <c r="E20" s="15"/>
      <c r="F20" s="16"/>
      <c r="G20" s="16"/>
      <c r="H20" s="17"/>
      <c r="I20" s="18"/>
    </row>
    <row r="21" spans="1:9" ht="30" customHeight="1">
      <c r="A21" s="12"/>
      <c r="B21" s="13"/>
      <c r="C21" s="13"/>
      <c r="D21" s="14"/>
      <c r="E21" s="15"/>
      <c r="F21" s="16"/>
      <c r="G21" s="16"/>
      <c r="H21" s="17"/>
      <c r="I21" s="18"/>
    </row>
    <row r="22" spans="1:9" ht="30" customHeight="1">
      <c r="A22" s="12"/>
      <c r="B22" s="13"/>
      <c r="C22" s="13"/>
      <c r="D22" s="14"/>
      <c r="E22" s="15"/>
      <c r="F22" s="16"/>
      <c r="G22" s="16"/>
      <c r="H22" s="17"/>
      <c r="I22" s="18"/>
    </row>
    <row r="23" spans="1:9" ht="30" customHeight="1">
      <c r="A23" s="12"/>
      <c r="B23" s="13"/>
      <c r="C23" s="13"/>
      <c r="D23" s="14"/>
      <c r="E23" s="15"/>
      <c r="F23" s="16"/>
      <c r="G23" s="16"/>
      <c r="H23" s="17"/>
      <c r="I23" s="18"/>
    </row>
    <row r="24" spans="1:9" ht="30" customHeight="1">
      <c r="A24" s="12"/>
      <c r="B24" s="13"/>
      <c r="C24" s="13"/>
      <c r="D24" s="14"/>
      <c r="E24" s="15"/>
      <c r="F24" s="16"/>
      <c r="G24" s="16"/>
      <c r="H24" s="17"/>
      <c r="I24" s="18"/>
    </row>
    <row r="25" spans="1:9" ht="30" customHeight="1">
      <c r="A25" s="12"/>
      <c r="B25" s="13"/>
      <c r="C25" s="13"/>
      <c r="D25" s="14"/>
      <c r="E25" s="15"/>
      <c r="F25" s="16"/>
      <c r="G25" s="16"/>
      <c r="H25" s="17"/>
      <c r="I25" s="18"/>
    </row>
    <row r="26" spans="1:9" ht="30" customHeight="1">
      <c r="A26" s="12"/>
      <c r="B26" s="13"/>
      <c r="C26" s="13"/>
      <c r="D26" s="14"/>
      <c r="E26" s="15"/>
      <c r="F26" s="16"/>
      <c r="G26" s="16"/>
      <c r="H26" s="17"/>
      <c r="I26" s="18"/>
    </row>
    <row r="27" spans="1:9" ht="30" customHeight="1">
      <c r="A27" s="12"/>
      <c r="B27" s="13"/>
      <c r="C27" s="13"/>
      <c r="D27" s="14"/>
      <c r="E27" s="15"/>
      <c r="F27" s="16"/>
      <c r="G27" s="16"/>
      <c r="H27" s="17"/>
      <c r="I27" s="18"/>
    </row>
    <row r="28" spans="1:9" ht="30" customHeight="1">
      <c r="A28" s="12"/>
      <c r="B28" s="13"/>
      <c r="C28" s="13"/>
      <c r="D28" s="14"/>
      <c r="E28" s="15"/>
      <c r="F28" s="16"/>
      <c r="G28" s="16"/>
      <c r="H28" s="17"/>
      <c r="I28" s="18"/>
    </row>
    <row r="29" spans="1:9" ht="30" customHeight="1">
      <c r="A29" s="12"/>
      <c r="B29" s="13"/>
      <c r="C29" s="13"/>
      <c r="D29" s="14"/>
      <c r="E29" s="15"/>
      <c r="F29" s="16"/>
      <c r="G29" s="16"/>
      <c r="H29" s="17"/>
      <c r="I29" s="18"/>
    </row>
    <row r="30" spans="1:9" ht="30" customHeight="1">
      <c r="A30" s="12"/>
      <c r="B30" s="13"/>
      <c r="C30" s="13"/>
      <c r="D30" s="14"/>
      <c r="E30" s="15"/>
      <c r="F30" s="16"/>
      <c r="G30" s="16"/>
      <c r="H30" s="17"/>
      <c r="I30" s="18"/>
    </row>
    <row r="31" spans="1:9" ht="30" customHeight="1">
      <c r="A31" s="12"/>
      <c r="B31" s="13"/>
      <c r="C31" s="13"/>
      <c r="D31" s="14"/>
      <c r="E31" s="15"/>
      <c r="F31" s="16"/>
      <c r="G31" s="13"/>
      <c r="H31" s="17"/>
      <c r="I31" s="18"/>
    </row>
    <row r="32" spans="1:9" ht="30" customHeight="1">
      <c r="A32" s="12"/>
      <c r="B32" s="13"/>
      <c r="C32" s="13"/>
      <c r="D32" s="14"/>
      <c r="E32" s="15"/>
      <c r="F32" s="16"/>
      <c r="G32" s="13"/>
      <c r="H32" s="17"/>
      <c r="I32" s="18"/>
    </row>
    <row r="33" spans="1:9" ht="30" customHeight="1">
      <c r="A33" s="19"/>
      <c r="B33" s="20"/>
      <c r="C33" s="20"/>
      <c r="D33" s="21"/>
      <c r="E33" s="22"/>
      <c r="F33" s="23"/>
      <c r="G33" s="23"/>
      <c r="H33" s="24"/>
      <c r="I33" s="25"/>
    </row>
    <row r="34" spans="1:9" ht="22.5" customHeight="1">
      <c r="A34" s="26"/>
      <c r="B34" s="27"/>
      <c r="C34" s="27"/>
      <c r="D34" s="27"/>
      <c r="E34" s="27"/>
      <c r="F34" s="27"/>
      <c r="G34" s="27"/>
      <c r="H34" s="27"/>
      <c r="I34" s="28"/>
    </row>
    <row r="35" spans="1:9" ht="10.5" customHeight="1">
      <c r="A35" s="29"/>
      <c r="B35" s="30"/>
      <c r="C35" s="30"/>
      <c r="D35" s="31"/>
      <c r="E35" s="32"/>
      <c r="F35" s="31"/>
      <c r="G35" s="31"/>
      <c r="H35" s="33"/>
      <c r="I35" s="34"/>
    </row>
    <row r="36" spans="1:9" ht="10.5" customHeight="1">
      <c r="A36" s="86"/>
      <c r="B36" s="33"/>
      <c r="C36" s="33"/>
      <c r="D36" s="33"/>
      <c r="E36" s="33"/>
      <c r="F36" s="33"/>
      <c r="G36" s="33"/>
      <c r="H36" s="33"/>
      <c r="I36" s="37"/>
    </row>
    <row r="37" spans="1:9">
      <c r="A37" s="102" t="e">
        <f>#REF!</f>
        <v>#REF!</v>
      </c>
      <c r="B37" s="103"/>
      <c r="C37" s="36" t="e">
        <f>#REF!</f>
        <v>#REF!</v>
      </c>
      <c r="D37" s="36" t="e">
        <f>#REF!</f>
        <v>#REF!</v>
      </c>
      <c r="E37" s="35" t="e">
        <f>#REF!</f>
        <v>#REF!</v>
      </c>
      <c r="F37" s="31" t="e">
        <f>#REF!</f>
        <v>#REF!</v>
      </c>
      <c r="G37" s="31"/>
      <c r="H37" s="103" t="e">
        <f>#REF!</f>
        <v>#REF!</v>
      </c>
      <c r="I37" s="105"/>
    </row>
    <row r="38" spans="1:9" ht="25.5" customHeight="1">
      <c r="A38" s="102" t="e">
        <f>#REF!</f>
        <v>#REF!</v>
      </c>
      <c r="B38" s="103"/>
      <c r="C38" s="88" t="e">
        <f>#REF!</f>
        <v>#REF!</v>
      </c>
      <c r="D38" s="87" t="e">
        <f>#REF!</f>
        <v>#REF!</v>
      </c>
      <c r="E38" s="87" t="e">
        <f>#REF!</f>
        <v>#REF!</v>
      </c>
      <c r="F38" s="82"/>
      <c r="G38" s="82"/>
      <c r="H38" s="106" t="e">
        <f>#REF!</f>
        <v>#REF!</v>
      </c>
      <c r="I38" s="107"/>
    </row>
    <row r="39" spans="1:9">
      <c r="A39" s="86"/>
      <c r="B39" s="33"/>
      <c r="C39" s="88"/>
      <c r="D39" s="83"/>
      <c r="E39" s="82" t="e">
        <f>#REF!</f>
        <v>#REF!</v>
      </c>
      <c r="F39" s="82"/>
      <c r="G39" s="82"/>
      <c r="H39" s="106"/>
      <c r="I39" s="107"/>
    </row>
    <row r="40" spans="1:9">
      <c r="A40" s="29"/>
      <c r="B40" s="33"/>
      <c r="C40" s="33"/>
      <c r="D40" s="31" t="e">
        <f>#REF!</f>
        <v>#REF!</v>
      </c>
      <c r="E40" s="31" t="e">
        <f>#REF!</f>
        <v>#REF!</v>
      </c>
      <c r="F40" s="33"/>
      <c r="G40" s="31"/>
      <c r="H40" s="36"/>
      <c r="I40" s="37"/>
    </row>
    <row r="41" spans="1:9">
      <c r="A41" s="29"/>
      <c r="B41" s="31"/>
      <c r="C41" s="31"/>
      <c r="D41" s="31"/>
      <c r="E41" s="31"/>
      <c r="F41" s="31"/>
      <c r="G41" s="31"/>
      <c r="H41" s="31"/>
      <c r="I41" s="37"/>
    </row>
    <row r="42" spans="1:9">
      <c r="A42" s="38"/>
      <c r="B42" s="33"/>
      <c r="C42" s="33"/>
      <c r="D42" s="31" t="e">
        <f>#REF!</f>
        <v>#REF!</v>
      </c>
      <c r="E42" s="31" t="e">
        <f>#REF!</f>
        <v>#REF!</v>
      </c>
      <c r="F42" s="39" t="e">
        <f>#REF!</f>
        <v>#REF!</v>
      </c>
      <c r="G42" s="39"/>
      <c r="H42" s="39" t="e">
        <f>#REF!</f>
        <v>#REF!</v>
      </c>
      <c r="I42" s="40"/>
    </row>
    <row r="43" spans="1:9">
      <c r="A43" s="41"/>
      <c r="B43" s="42"/>
      <c r="C43" s="42"/>
      <c r="D43" s="42"/>
      <c r="E43" s="42"/>
      <c r="F43" s="42"/>
      <c r="G43" s="42"/>
      <c r="H43" s="42"/>
      <c r="I43" s="43"/>
    </row>
    <row r="44" spans="1:9">
      <c r="A44" s="35" t="s">
        <v>14</v>
      </c>
    </row>
    <row r="45" spans="1:9"/>
  </sheetData>
  <mergeCells count="19">
    <mergeCell ref="A38:B38"/>
    <mergeCell ref="H38:I39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37:B37"/>
    <mergeCell ref="H37:I37"/>
    <mergeCell ref="A1:I1"/>
    <mergeCell ref="A2:I2"/>
    <mergeCell ref="A4:B5"/>
    <mergeCell ref="C4:C5"/>
    <mergeCell ref="D4:D5"/>
    <mergeCell ref="I4:I5"/>
  </mergeCells>
  <conditionalFormatting sqref="A41:I43 A40:E40 G40:I40">
    <cfRule type="cellIs" dxfId="4" priority="5" stopIfTrue="1" operator="equal">
      <formula>0</formula>
    </cfRule>
  </conditionalFormatting>
  <conditionalFormatting sqref="A34:I35 C39:G39 F37:I37 F38:H38 C37:D38">
    <cfRule type="cellIs" dxfId="3" priority="3" stopIfTrue="1" operator="equal">
      <formula>0</formula>
    </cfRule>
  </conditionalFormatting>
  <conditionalFormatting sqref="A37">
    <cfRule type="cellIs" dxfId="2" priority="2" stopIfTrue="1" operator="equal">
      <formula>0</formula>
    </cfRule>
  </conditionalFormatting>
  <conditionalFormatting sqref="E38">
    <cfRule type="cellIs" dxfId="1" priority="1" stopIfTrue="1" operator="equal">
      <formula>0</formula>
    </cfRule>
  </conditionalFormatting>
  <pageMargins left="1" right="0.74803149606299213" top="0.98425196850393704" bottom="0.98425196850393704" header="0.51181102362204722" footer="0.51181102362204722"/>
  <pageSetup paperSize="9" scale="58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5"/>
  <dimension ref="A3:O45"/>
  <sheetViews>
    <sheetView workbookViewId="0">
      <selection activeCell="J4" sqref="J4"/>
    </sheetView>
  </sheetViews>
  <sheetFormatPr defaultRowHeight="12.75"/>
  <cols>
    <col min="1" max="1" width="28.7109375" style="3" customWidth="1"/>
    <col min="2" max="2" width="2.5703125" style="3" customWidth="1"/>
    <col min="3" max="3" width="9.140625" style="3"/>
    <col min="4" max="4" width="6.140625" style="3" customWidth="1"/>
    <col min="5" max="5" width="9.140625" style="3"/>
    <col min="6" max="6" width="5.7109375" style="3" customWidth="1"/>
    <col min="7" max="7" width="9.140625" style="3"/>
    <col min="8" max="8" width="4.42578125" style="3" customWidth="1"/>
    <col min="9" max="9" width="8.28515625" customWidth="1"/>
    <col min="10" max="10" width="5.7109375" customWidth="1"/>
    <col min="11" max="16384" width="9.140625" style="3"/>
  </cols>
  <sheetData>
    <row r="3" spans="1:15">
      <c r="A3" s="134" t="e">
        <f>UPPER(#REF!&amp;" UYGULAMA SINAV SONUÇ TUTANAĞI")</f>
        <v>#REF!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5">
      <c r="C10" s="4"/>
      <c r="D10" s="4"/>
      <c r="E10" s="4"/>
      <c r="F10" s="4"/>
    </row>
    <row r="11" spans="1:15">
      <c r="A11" s="145" t="e">
        <f>"Sınavın yapıldığı Binanın Adı Adresi:  "&amp;#REF!</f>
        <v>#REF!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5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</row>
    <row r="13" spans="1:15">
      <c r="A13" s="135" t="s">
        <v>15</v>
      </c>
      <c r="B13" s="55"/>
      <c r="C13" s="137">
        <f ca="1">TODAY()</f>
        <v>43658</v>
      </c>
      <c r="D13" s="138"/>
      <c r="E13" s="138"/>
      <c r="F13" s="138"/>
      <c r="G13" s="138"/>
      <c r="H13" s="138"/>
      <c r="I13" s="138"/>
      <c r="J13" s="138"/>
      <c r="K13" s="139"/>
    </row>
    <row r="14" spans="1:15">
      <c r="A14" s="136"/>
      <c r="B14" s="56"/>
      <c r="C14" s="140"/>
      <c r="D14" s="141"/>
      <c r="E14" s="141"/>
      <c r="F14" s="141"/>
      <c r="G14" s="141"/>
      <c r="H14" s="141"/>
      <c r="I14" s="141"/>
      <c r="J14" s="141"/>
      <c r="K14" s="142"/>
    </row>
    <row r="15" spans="1:15">
      <c r="A15" s="124" t="s">
        <v>16</v>
      </c>
      <c r="B15" s="57"/>
      <c r="C15" s="143" t="e">
        <f>#REF!</f>
        <v>#REF!</v>
      </c>
      <c r="D15" s="57"/>
      <c r="E15" s="143" t="e">
        <f>#REF!</f>
        <v>#REF!</v>
      </c>
      <c r="F15" s="59"/>
      <c r="G15" s="59"/>
      <c r="H15" s="59"/>
      <c r="I15" s="59"/>
      <c r="J15" s="59"/>
      <c r="K15" s="57"/>
      <c r="N15" s="5"/>
    </row>
    <row r="16" spans="1:15">
      <c r="A16" s="126"/>
      <c r="B16" s="58"/>
      <c r="C16" s="144"/>
      <c r="D16" s="58"/>
      <c r="E16" s="144"/>
      <c r="F16" s="60"/>
      <c r="G16" s="60"/>
      <c r="H16" s="60"/>
      <c r="I16" s="60"/>
      <c r="J16" s="60"/>
      <c r="K16" s="58"/>
      <c r="N16" s="5"/>
      <c r="O16" s="6"/>
    </row>
    <row r="17" spans="1:14" ht="12.75" customHeight="1">
      <c r="A17" s="147" t="s">
        <v>2</v>
      </c>
      <c r="B17" s="148"/>
      <c r="C17" s="153" t="s">
        <v>28</v>
      </c>
      <c r="D17" s="154"/>
      <c r="E17" s="153" t="s">
        <v>27</v>
      </c>
      <c r="F17" s="154"/>
      <c r="G17" s="153" t="s">
        <v>29</v>
      </c>
      <c r="H17" s="154"/>
      <c r="I17" s="161" t="s">
        <v>22</v>
      </c>
      <c r="J17" s="162"/>
      <c r="K17" s="157" t="s">
        <v>3</v>
      </c>
      <c r="N17" s="5"/>
    </row>
    <row r="18" spans="1:14">
      <c r="A18" s="149"/>
      <c r="B18" s="150"/>
      <c r="C18" s="155"/>
      <c r="D18" s="156"/>
      <c r="E18" s="155"/>
      <c r="F18" s="156"/>
      <c r="G18" s="155"/>
      <c r="H18" s="156"/>
      <c r="I18" s="163"/>
      <c r="J18" s="164"/>
      <c r="K18" s="158"/>
    </row>
    <row r="19" spans="1:14">
      <c r="A19" s="149"/>
      <c r="B19" s="150"/>
      <c r="C19" s="128" t="e">
        <f>IF(#REF!="isl",#REF!,"")</f>
        <v>#REF!</v>
      </c>
      <c r="D19" s="129"/>
      <c r="E19" s="128" t="e">
        <f>IF(#REF!="prg",#REF!,"")</f>
        <v>#REF!</v>
      </c>
      <c r="F19" s="129"/>
      <c r="G19" s="128" t="e">
        <f>IF(#REF!="hkk",#REF!,"")</f>
        <v>#REF!</v>
      </c>
      <c r="H19" s="129"/>
      <c r="I19" s="128" t="e">
        <f>IF(#REF!="muh",#REF!,"")</f>
        <v>#REF!</v>
      </c>
      <c r="J19" s="129"/>
      <c r="K19" s="132" t="e">
        <f>SUM(C19:J20)</f>
        <v>#REF!</v>
      </c>
    </row>
    <row r="20" spans="1:14">
      <c r="A20" s="151"/>
      <c r="B20" s="152"/>
      <c r="C20" s="130"/>
      <c r="D20" s="131"/>
      <c r="E20" s="130"/>
      <c r="F20" s="131"/>
      <c r="G20" s="130"/>
      <c r="H20" s="131"/>
      <c r="I20" s="130"/>
      <c r="J20" s="131"/>
      <c r="K20" s="133"/>
    </row>
    <row r="21" spans="1:14">
      <c r="A21" s="124" t="s">
        <v>4</v>
      </c>
      <c r="B21" s="125"/>
      <c r="C21" s="128" t="e">
        <f>IF(#REF!="isl",C19-C23,"")</f>
        <v>#REF!</v>
      </c>
      <c r="D21" s="129"/>
      <c r="E21" s="128" t="e">
        <f>IF(#REF!="prg",$E$19-$E$23,"")</f>
        <v>#REF!</v>
      </c>
      <c r="F21" s="129"/>
      <c r="G21" s="128" t="e">
        <f>IF(#REF!="hkk",$G$19-$G$23,"")</f>
        <v>#REF!</v>
      </c>
      <c r="H21" s="129"/>
      <c r="I21" s="128" t="e">
        <f>IF(#REF!="muh",I19-I23,"")</f>
        <v>#REF!</v>
      </c>
      <c r="J21" s="129"/>
      <c r="K21" s="132" t="e">
        <f t="shared" ref="K21" si="0">SUM(C21:J22)</f>
        <v>#REF!</v>
      </c>
    </row>
    <row r="22" spans="1:14">
      <c r="A22" s="126"/>
      <c r="B22" s="127"/>
      <c r="C22" s="130"/>
      <c r="D22" s="131"/>
      <c r="E22" s="130"/>
      <c r="F22" s="131"/>
      <c r="G22" s="130"/>
      <c r="H22" s="131"/>
      <c r="I22" s="130"/>
      <c r="J22" s="131"/>
      <c r="K22" s="133"/>
    </row>
    <row r="23" spans="1:14">
      <c r="A23" s="124" t="s">
        <v>5</v>
      </c>
      <c r="B23" s="125"/>
      <c r="C23" s="128" t="e">
        <f>IF(#REF!="isl",COUNTIF(#REF!,"GİRMEDİ"),"")</f>
        <v>#REF!</v>
      </c>
      <c r="D23" s="129"/>
      <c r="E23" s="128" t="e">
        <f>IF(#REF!="prg",COUNTIF(#REF!,"GİRMEDİ"),"")</f>
        <v>#REF!</v>
      </c>
      <c r="F23" s="129"/>
      <c r="G23" s="128" t="e">
        <f>IF(#REF!="hkk",COUNTIF(#REF!,"GİRMEDİ"),"")</f>
        <v>#REF!</v>
      </c>
      <c r="H23" s="129"/>
      <c r="I23" s="128" t="e">
        <f>IF(#REF!="muh",COUNTIF(#REF!,"GİRMEDİ"),"")</f>
        <v>#REF!</v>
      </c>
      <c r="J23" s="129"/>
      <c r="K23" s="132" t="e">
        <f t="shared" ref="K23" si="1">SUM(C23:J24)</f>
        <v>#REF!</v>
      </c>
    </row>
    <row r="24" spans="1:14">
      <c r="A24" s="126"/>
      <c r="B24" s="127"/>
      <c r="C24" s="130"/>
      <c r="D24" s="131"/>
      <c r="E24" s="130"/>
      <c r="F24" s="131"/>
      <c r="G24" s="130"/>
      <c r="H24" s="131"/>
      <c r="I24" s="130"/>
      <c r="J24" s="131"/>
      <c r="K24" s="133"/>
    </row>
    <row r="25" spans="1:14">
      <c r="A25" s="124" t="s">
        <v>6</v>
      </c>
      <c r="B25" s="125"/>
      <c r="C25" s="128" t="e">
        <f>IF(#REF!="isl",COUNTIF(#REF!,"&gt;=45"),"")</f>
        <v>#REF!</v>
      </c>
      <c r="D25" s="129"/>
      <c r="E25" s="128" t="e">
        <f>IF(#REF!="prg",COUNTIF(#REF!,"&gt;=45"),"")</f>
        <v>#REF!</v>
      </c>
      <c r="F25" s="129"/>
      <c r="G25" s="128" t="e">
        <f>IF(#REF!="hkk",COUNTIF(#REF!,"&gt;=45"),"")</f>
        <v>#REF!</v>
      </c>
      <c r="H25" s="129"/>
      <c r="I25" s="128" t="e">
        <f>IF(#REF!="muh",COUNTIF(#REF!,"&gt;=45"),"")</f>
        <v>#REF!</v>
      </c>
      <c r="J25" s="129"/>
      <c r="K25" s="132" t="e">
        <f t="shared" ref="K25" si="2">SUM(C25:J26)</f>
        <v>#REF!</v>
      </c>
    </row>
    <row r="26" spans="1:14">
      <c r="A26" s="126"/>
      <c r="B26" s="127"/>
      <c r="C26" s="130"/>
      <c r="D26" s="131"/>
      <c r="E26" s="130"/>
      <c r="F26" s="131"/>
      <c r="G26" s="130"/>
      <c r="H26" s="131"/>
      <c r="I26" s="130"/>
      <c r="J26" s="131"/>
      <c r="K26" s="133"/>
    </row>
    <row r="27" spans="1:14">
      <c r="A27" s="124" t="s">
        <v>7</v>
      </c>
      <c r="B27" s="125"/>
      <c r="C27" s="128" t="e">
        <f>IF(#REF!="isl",COUNTIF(#REF!,"&lt;45"),"")</f>
        <v>#REF!</v>
      </c>
      <c r="D27" s="129"/>
      <c r="E27" s="128" t="e">
        <f>IF(#REF!="prg",COUNTIF(#REF!,"&lt;45"),"")</f>
        <v>#REF!</v>
      </c>
      <c r="F27" s="129"/>
      <c r="G27" s="128" t="e">
        <f>IF(#REF!="hkk",COUNTIF(#REF!,"&lt;45"),"")</f>
        <v>#REF!</v>
      </c>
      <c r="H27" s="129"/>
      <c r="I27" s="128" t="e">
        <f>IF(#REF!="muh",COUNTIF(#REF!,"&lt;45"),"")</f>
        <v>#REF!</v>
      </c>
      <c r="J27" s="129"/>
      <c r="K27" s="132" t="e">
        <f t="shared" ref="K27" si="3">SUM(C27:J28)</f>
        <v>#REF!</v>
      </c>
    </row>
    <row r="28" spans="1:14">
      <c r="A28" s="126"/>
      <c r="B28" s="127"/>
      <c r="C28" s="130"/>
      <c r="D28" s="131"/>
      <c r="E28" s="130"/>
      <c r="F28" s="131"/>
      <c r="G28" s="130"/>
      <c r="H28" s="131"/>
      <c r="I28" s="130"/>
      <c r="J28" s="131"/>
      <c r="K28" s="133"/>
    </row>
    <row r="29" spans="1:14" ht="13.5" customHeight="1">
      <c r="A29" s="1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>
      <c r="A32" s="1"/>
      <c r="B32" s="1"/>
      <c r="C32" s="1"/>
      <c r="D32" s="1"/>
      <c r="E32"/>
      <c r="F32"/>
      <c r="G32"/>
      <c r="H32"/>
      <c r="I32" s="53"/>
      <c r="J32" s="53"/>
      <c r="K32" s="1"/>
    </row>
    <row r="33" spans="1:11" ht="12.75" customHeight="1">
      <c r="A33" s="1"/>
      <c r="B33" s="1"/>
      <c r="C33" s="1"/>
      <c r="D33" s="1"/>
      <c r="E33"/>
      <c r="F33"/>
      <c r="G33"/>
      <c r="H33"/>
      <c r="I33" s="52"/>
      <c r="J33" s="52"/>
      <c r="K33" s="1"/>
    </row>
    <row r="34" spans="1:11">
      <c r="A34" s="1"/>
      <c r="B34" s="1"/>
      <c r="C34" s="1"/>
      <c r="D34" s="1"/>
      <c r="E34"/>
      <c r="F34"/>
      <c r="G34"/>
      <c r="H34"/>
      <c r="I34" s="52"/>
      <c r="J34" s="52"/>
      <c r="K34" s="1"/>
    </row>
    <row r="35" spans="1:11">
      <c r="A35" s="1"/>
      <c r="B35" s="1"/>
      <c r="C35" s="1"/>
      <c r="D35" s="1"/>
      <c r="E35"/>
      <c r="F35"/>
      <c r="G35"/>
      <c r="H35"/>
      <c r="I35" s="52"/>
      <c r="J35" s="52"/>
      <c r="K35" s="1"/>
    </row>
    <row r="36" spans="1:11">
      <c r="A36" s="1"/>
      <c r="B36" s="1"/>
      <c r="C36" s="1"/>
      <c r="D36" s="1"/>
      <c r="E36"/>
      <c r="F36"/>
      <c r="G36"/>
      <c r="H36"/>
      <c r="I36" s="52"/>
      <c r="J36" s="52"/>
      <c r="K36" s="1"/>
    </row>
    <row r="37" spans="1:11">
      <c r="A37" s="1"/>
      <c r="B37" s="1"/>
      <c r="C37" s="1"/>
      <c r="D37" s="1"/>
      <c r="E37"/>
      <c r="F37"/>
      <c r="G37"/>
      <c r="H37"/>
      <c r="I37" s="52"/>
      <c r="J37" s="52"/>
      <c r="K37" s="1"/>
    </row>
    <row r="38" spans="1:11">
      <c r="A38" s="1"/>
      <c r="B38" s="1"/>
      <c r="C38" s="1"/>
      <c r="D38" s="1"/>
      <c r="E38"/>
      <c r="F38"/>
      <c r="G38"/>
      <c r="H38"/>
      <c r="I38" s="52"/>
      <c r="J38" s="52"/>
      <c r="K38" s="1"/>
    </row>
    <row r="39" spans="1:11">
      <c r="A39" s="1"/>
      <c r="B39" s="1"/>
      <c r="C39" s="1"/>
      <c r="D39" s="1"/>
      <c r="E39"/>
      <c r="F39"/>
      <c r="G39"/>
      <c r="H39"/>
      <c r="I39" s="52"/>
      <c r="J39" s="52"/>
      <c r="K39" s="1"/>
    </row>
    <row r="40" spans="1:11">
      <c r="A40" s="1"/>
      <c r="B40" s="1"/>
      <c r="C40" s="1"/>
      <c r="D40" s="1"/>
      <c r="E40" s="1"/>
      <c r="F40" s="1"/>
      <c r="G40" s="159" t="e">
        <f>#REF!</f>
        <v>#REF!</v>
      </c>
      <c r="H40" s="159"/>
      <c r="I40" s="159"/>
      <c r="J40" s="159"/>
      <c r="K40" s="1"/>
    </row>
    <row r="41" spans="1:11" ht="12.75" customHeight="1">
      <c r="A41" s="1"/>
      <c r="B41" s="1"/>
      <c r="C41" s="1"/>
      <c r="D41" s="1"/>
      <c r="E41" s="1"/>
      <c r="F41" s="1"/>
      <c r="G41" s="160" t="e">
        <f>#REF!</f>
        <v>#REF!</v>
      </c>
      <c r="H41" s="160"/>
      <c r="I41" s="160"/>
      <c r="J41" s="160"/>
      <c r="K41" s="1"/>
    </row>
    <row r="42" spans="1:11">
      <c r="A42" s="61"/>
      <c r="B42" s="61"/>
      <c r="C42" s="61"/>
      <c r="D42" s="61"/>
      <c r="E42" s="61"/>
      <c r="F42" s="61"/>
      <c r="G42" s="160"/>
      <c r="H42" s="160"/>
      <c r="I42" s="160"/>
      <c r="J42" s="160"/>
      <c r="K42" s="61"/>
    </row>
    <row r="43" spans="1:11">
      <c r="A43" s="61"/>
      <c r="B43" s="61"/>
      <c r="C43" s="61"/>
      <c r="D43" s="61"/>
      <c r="E43" s="61"/>
      <c r="F43" s="61"/>
      <c r="G43" s="160"/>
      <c r="H43" s="160"/>
      <c r="I43" s="160"/>
      <c r="J43" s="160"/>
      <c r="K43" s="61"/>
    </row>
    <row r="44" spans="1:11">
      <c r="A44"/>
      <c r="B44"/>
      <c r="C44"/>
      <c r="D44"/>
      <c r="E44"/>
      <c r="F44"/>
      <c r="G44" s="160"/>
      <c r="H44" s="160"/>
      <c r="I44" s="160"/>
      <c r="J44" s="160"/>
      <c r="K44"/>
    </row>
    <row r="45" spans="1:11">
      <c r="A45"/>
      <c r="B45"/>
      <c r="C45"/>
      <c r="D45"/>
      <c r="E45"/>
      <c r="F45"/>
      <c r="G45"/>
      <c r="H45"/>
      <c r="K45"/>
    </row>
  </sheetData>
  <mergeCells count="44">
    <mergeCell ref="I27:J28"/>
    <mergeCell ref="G40:J40"/>
    <mergeCell ref="G41:J44"/>
    <mergeCell ref="I17:J18"/>
    <mergeCell ref="I19:J20"/>
    <mergeCell ref="I21:J22"/>
    <mergeCell ref="I23:J24"/>
    <mergeCell ref="A23:B24"/>
    <mergeCell ref="C23:D24"/>
    <mergeCell ref="E23:F24"/>
    <mergeCell ref="G23:H24"/>
    <mergeCell ref="I25:J26"/>
    <mergeCell ref="A17:B20"/>
    <mergeCell ref="C19:D20"/>
    <mergeCell ref="E19:F20"/>
    <mergeCell ref="G19:H20"/>
    <mergeCell ref="K19:K20"/>
    <mergeCell ref="C17:D18"/>
    <mergeCell ref="E17:F18"/>
    <mergeCell ref="G17:H18"/>
    <mergeCell ref="K17:K18"/>
    <mergeCell ref="A3:K3"/>
    <mergeCell ref="A13:A14"/>
    <mergeCell ref="C13:K14"/>
    <mergeCell ref="A15:A16"/>
    <mergeCell ref="C15:C16"/>
    <mergeCell ref="E15:E16"/>
    <mergeCell ref="A11:K12"/>
    <mergeCell ref="A27:B28"/>
    <mergeCell ref="C25:D26"/>
    <mergeCell ref="K21:K22"/>
    <mergeCell ref="K23:K24"/>
    <mergeCell ref="E25:F26"/>
    <mergeCell ref="A25:B26"/>
    <mergeCell ref="C27:D28"/>
    <mergeCell ref="E27:F28"/>
    <mergeCell ref="G27:H28"/>
    <mergeCell ref="K27:K28"/>
    <mergeCell ref="G25:H26"/>
    <mergeCell ref="K25:K26"/>
    <mergeCell ref="A21:B22"/>
    <mergeCell ref="C21:D22"/>
    <mergeCell ref="E21:F22"/>
    <mergeCell ref="G21:H22"/>
  </mergeCells>
  <phoneticPr fontId="3" type="noConversion"/>
  <conditionalFormatting sqref="C19:J28">
    <cfRule type="containsBlanks" dxfId="0" priority="1" stopIfTrue="1">
      <formula>LEN(TRIM(C19))=0</formula>
    </cfRule>
  </conditionalFormatting>
  <pageMargins left="0.75" right="0.75" top="1" bottom="1" header="0.5" footer="0.5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12</vt:i4>
      </vt:variant>
    </vt:vector>
  </HeadingPairs>
  <TitlesOfParts>
    <vt:vector size="21" baseType="lpstr">
      <vt:lpstr>SALON 2</vt:lpstr>
      <vt:lpstr>SALON 3</vt:lpstr>
      <vt:lpstr>SALON 4</vt:lpstr>
      <vt:lpstr>KITAPSECIMTUT (2)</vt:lpstr>
      <vt:lpstr>baskı1</vt:lpstr>
      <vt:lpstr>baskı2</vt:lpstr>
      <vt:lpstr>baskı3</vt:lpstr>
      <vt:lpstr>baskı4</vt:lpstr>
      <vt:lpstr>UYGULAMASINAVSONUC</vt:lpstr>
      <vt:lpstr>baskı1!Yazdırma_Alanı</vt:lpstr>
      <vt:lpstr>baskı2!Yazdırma_Alanı</vt:lpstr>
      <vt:lpstr>baskı3!Yazdırma_Alanı</vt:lpstr>
      <vt:lpstr>baskı4!Yazdırma_Alanı</vt:lpstr>
      <vt:lpstr>'KITAPSECIMTUT (2)'!Yazdırma_Alanı</vt:lpstr>
      <vt:lpstr>'SALON 2'!Yazdırma_Alanı</vt:lpstr>
      <vt:lpstr>'SALON 3'!Yazdırma_Alanı</vt:lpstr>
      <vt:lpstr>'SALON 4'!Yazdırma_Alanı</vt:lpstr>
      <vt:lpstr>baskı1!Yazdırma_Başlıkları</vt:lpstr>
      <vt:lpstr>baskı2!Yazdırma_Başlıkları</vt:lpstr>
      <vt:lpstr>baskı3!Yazdırma_Başlıkları</vt:lpstr>
      <vt:lpstr>baskı4!Yazdırma_Başlıkları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bilmer2</cp:lastModifiedBy>
  <cp:lastPrinted>2019-07-11T17:54:26Z</cp:lastPrinted>
  <dcterms:created xsi:type="dcterms:W3CDTF">2006-05-12T10:57:03Z</dcterms:created>
  <dcterms:modified xsi:type="dcterms:W3CDTF">2019-07-12T07:27:06Z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fe4315e0-f556-42fc-9309-0010cfff4be0</vt:lpwstr>
  </property>
</Properties>
</file>